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-210" windowWidth="10050" windowHeight="14385" tabRatio="786"/>
  </bookViews>
  <sheets>
    <sheet name="СГЛ продукты" sheetId="2" r:id="rId1"/>
    <sheet name="СГЛ вода" sheetId="3" r:id="rId2"/>
    <sheet name="СГЛ воздух" sheetId="4" r:id="rId3"/>
    <sheet name="СГЛ почва" sheetId="5" r:id="rId4"/>
    <sheet name="СГЛ токс" sheetId="6" r:id="rId5"/>
    <sheet name="СГЛ дез ср-ва" sheetId="7" r:id="rId6"/>
    <sheet name="Вир лаб" sheetId="8" r:id="rId7"/>
    <sheet name="Бак.лаб" sheetId="1" r:id="rId8"/>
    <sheet name="Физ факт" sheetId="10" r:id="rId9"/>
    <sheet name="Радиол" sheetId="11" r:id="rId10"/>
    <sheet name="ООИ" sheetId="12" r:id="rId11"/>
    <sheet name="СГО" sheetId="13" r:id="rId12"/>
    <sheet name="Эпид" sheetId="14" r:id="rId13"/>
    <sheet name="Гиг обучение" sheetId="15" r:id="rId14"/>
    <sheet name="ЗПП" sheetId="16" r:id="rId15"/>
    <sheet name="МИС" sheetId="17" r:id="rId16"/>
    <sheet name="Замеры" sheetId="18" r:id="rId17"/>
    <sheet name="Экспертизы" sheetId="19" r:id="rId18"/>
  </sheets>
  <definedNames>
    <definedName name="_xlnm.Print_Area" localSheetId="17">Экспертизы!$A$1:$C$66</definedName>
  </definedNames>
  <calcPr calcId="145621"/>
</workbook>
</file>

<file path=xl/calcChain.xml><?xml version="1.0" encoding="utf-8"?>
<calcChain xmlns="http://schemas.openxmlformats.org/spreadsheetml/2006/main">
  <c r="H159" i="8" l="1"/>
  <c r="I159" i="8" s="1"/>
  <c r="K159" i="8" s="1"/>
  <c r="G159" i="8"/>
  <c r="H158" i="8"/>
  <c r="K158" i="8" s="1"/>
  <c r="L158" i="8" s="1"/>
  <c r="I158" i="8"/>
  <c r="O158" i="8"/>
  <c r="G158" i="8"/>
  <c r="H156" i="8"/>
  <c r="G156" i="8"/>
  <c r="H155" i="8"/>
  <c r="I155" i="8"/>
  <c r="G155" i="8"/>
  <c r="H154" i="8"/>
  <c r="I154" i="8"/>
  <c r="K154" i="8"/>
  <c r="L154" i="8"/>
  <c r="G154" i="8"/>
  <c r="H153" i="8"/>
  <c r="I153" i="8"/>
  <c r="K153" i="8" s="1"/>
  <c r="G153" i="8"/>
  <c r="H152" i="8"/>
  <c r="G152" i="8"/>
  <c r="H151" i="8"/>
  <c r="G151" i="8"/>
  <c r="H150" i="8"/>
  <c r="I150" i="8"/>
  <c r="K150" i="8"/>
  <c r="G150" i="8"/>
  <c r="H149" i="8"/>
  <c r="I149" i="8"/>
  <c r="G149" i="8"/>
  <c r="H148" i="8"/>
  <c r="G148" i="8"/>
  <c r="H147" i="8"/>
  <c r="I147" i="8"/>
  <c r="K147" i="8"/>
  <c r="L147" i="8" s="1"/>
  <c r="O147" i="8" s="1"/>
  <c r="N147" i="8"/>
  <c r="G147" i="8"/>
  <c r="H146" i="8"/>
  <c r="G146" i="8"/>
  <c r="H145" i="8"/>
  <c r="G145" i="8"/>
  <c r="H144" i="8"/>
  <c r="I144" i="8"/>
  <c r="G144" i="8"/>
  <c r="H143" i="8"/>
  <c r="G143" i="8"/>
  <c r="H142" i="8"/>
  <c r="L142" i="8" s="1"/>
  <c r="I142" i="8"/>
  <c r="K142" i="8"/>
  <c r="G142" i="8"/>
  <c r="H141" i="8"/>
  <c r="K141" i="8" s="1"/>
  <c r="L141" i="8" s="1"/>
  <c r="I141" i="8"/>
  <c r="O141" i="8"/>
  <c r="G141" i="8"/>
  <c r="H140" i="8"/>
  <c r="G140" i="8"/>
  <c r="H139" i="8"/>
  <c r="I139" i="8"/>
  <c r="G139" i="8"/>
  <c r="H138" i="8"/>
  <c r="I138" i="8"/>
  <c r="K138" i="8"/>
  <c r="L138" i="8"/>
  <c r="G138" i="8"/>
  <c r="H137" i="8"/>
  <c r="I137" i="8"/>
  <c r="K137" i="8" s="1"/>
  <c r="G137" i="8"/>
  <c r="H136" i="8"/>
  <c r="G136" i="8"/>
  <c r="H135" i="8"/>
  <c r="G135" i="8"/>
  <c r="H134" i="8"/>
  <c r="I134" i="8"/>
  <c r="K134" i="8"/>
  <c r="G134" i="8"/>
  <c r="H133" i="8"/>
  <c r="I133" i="8"/>
  <c r="G133" i="8"/>
  <c r="H132" i="8"/>
  <c r="G132" i="8"/>
  <c r="H131" i="8"/>
  <c r="I131" i="8"/>
  <c r="K131" i="8"/>
  <c r="L131" i="8" s="1"/>
  <c r="O131" i="8" s="1"/>
  <c r="N131" i="8"/>
  <c r="G131" i="8"/>
  <c r="H130" i="8"/>
  <c r="G130" i="8"/>
  <c r="H129" i="8"/>
  <c r="G129" i="8"/>
  <c r="H128" i="8"/>
  <c r="I128" i="8"/>
  <c r="G128" i="8"/>
  <c r="H127" i="8"/>
  <c r="G127" i="8"/>
  <c r="H126" i="8"/>
  <c r="L126" i="8" s="1"/>
  <c r="I126" i="8"/>
  <c r="K126" i="8"/>
  <c r="G126" i="8"/>
  <c r="H125" i="8"/>
  <c r="K125" i="8" s="1"/>
  <c r="L125" i="8" s="1"/>
  <c r="I125" i="8"/>
  <c r="O125" i="8"/>
  <c r="G125" i="8"/>
  <c r="H124" i="8"/>
  <c r="G124" i="8"/>
  <c r="H123" i="8"/>
  <c r="I123" i="8"/>
  <c r="G123" i="8"/>
  <c r="H122" i="8"/>
  <c r="I122" i="8"/>
  <c r="K122" i="8"/>
  <c r="L122" i="8" s="1"/>
  <c r="G122" i="8"/>
  <c r="H121" i="8"/>
  <c r="I121" i="8"/>
  <c r="K121" i="8" s="1"/>
  <c r="G121" i="8"/>
  <c r="H120" i="8"/>
  <c r="G120" i="8"/>
  <c r="H118" i="8"/>
  <c r="G118" i="8"/>
  <c r="H117" i="8"/>
  <c r="I117" i="8"/>
  <c r="K117" i="8"/>
  <c r="G117" i="8"/>
  <c r="H116" i="8"/>
  <c r="I116" i="8"/>
  <c r="G116" i="8"/>
  <c r="H115" i="8"/>
  <c r="G115" i="8"/>
  <c r="H114" i="8"/>
  <c r="I114" i="8"/>
  <c r="K114" i="8"/>
  <c r="L114" i="8" s="1"/>
  <c r="O114" i="8" s="1"/>
  <c r="N114" i="8"/>
  <c r="G114" i="8"/>
  <c r="H113" i="8"/>
  <c r="G113" i="8"/>
  <c r="H112" i="8"/>
  <c r="G112" i="8"/>
  <c r="H111" i="8"/>
  <c r="I111" i="8"/>
  <c r="G111" i="8"/>
  <c r="H110" i="8"/>
  <c r="G110" i="8"/>
  <c r="H109" i="8"/>
  <c r="I109" i="8" s="1"/>
  <c r="K109" i="8" s="1"/>
  <c r="G109" i="8"/>
  <c r="H108" i="8"/>
  <c r="K108" i="8" s="1"/>
  <c r="I108" i="8"/>
  <c r="G108" i="8"/>
  <c r="H107" i="8"/>
  <c r="G107" i="8"/>
  <c r="H106" i="8"/>
  <c r="I106" i="8"/>
  <c r="K106" i="8"/>
  <c r="L106" i="8"/>
  <c r="O106" i="8"/>
  <c r="G106" i="8"/>
  <c r="H105" i="8"/>
  <c r="I105" i="8" s="1"/>
  <c r="G105" i="8"/>
  <c r="H104" i="8"/>
  <c r="I104" i="8"/>
  <c r="K104" i="8"/>
  <c r="G104" i="8"/>
  <c r="H103" i="8"/>
  <c r="I103" i="8" s="1"/>
  <c r="G103" i="8"/>
  <c r="H102" i="8"/>
  <c r="G102" i="8"/>
  <c r="H101" i="8"/>
  <c r="I101" i="8" s="1"/>
  <c r="K101" i="8" s="1"/>
  <c r="G101" i="8"/>
  <c r="H100" i="8"/>
  <c r="I100" i="8"/>
  <c r="G100" i="8"/>
  <c r="H99" i="8"/>
  <c r="I99" i="8" s="1"/>
  <c r="K99" i="8"/>
  <c r="L99" i="8"/>
  <c r="G99" i="8"/>
  <c r="H98" i="8"/>
  <c r="I98" i="8"/>
  <c r="G98" i="8"/>
  <c r="H97" i="8"/>
  <c r="I97" i="8" s="1"/>
  <c r="K97" i="8" s="1"/>
  <c r="G97" i="8"/>
  <c r="I96" i="8"/>
  <c r="K96" i="8"/>
  <c r="L96" i="8" s="1"/>
  <c r="G96" i="8"/>
  <c r="H95" i="8"/>
  <c r="I95" i="8"/>
  <c r="K95" i="8"/>
  <c r="G95" i="8"/>
  <c r="H94" i="8"/>
  <c r="G94" i="8"/>
  <c r="H93" i="8"/>
  <c r="G93" i="8"/>
  <c r="H91" i="8"/>
  <c r="I91" i="8" s="1"/>
  <c r="K91" i="8" s="1"/>
  <c r="G91" i="8"/>
  <c r="H90" i="8"/>
  <c r="I90" i="8" s="1"/>
  <c r="K90" i="8"/>
  <c r="L90" i="8" s="1"/>
  <c r="O90" i="8"/>
  <c r="G90" i="8"/>
  <c r="H89" i="8"/>
  <c r="I89" i="8"/>
  <c r="K89" i="8"/>
  <c r="L89" i="8" s="1"/>
  <c r="N89" i="8"/>
  <c r="G89" i="8"/>
  <c r="H88" i="8"/>
  <c r="G88" i="8"/>
  <c r="H87" i="8"/>
  <c r="I87" i="8" s="1"/>
  <c r="K87" i="8"/>
  <c r="G87" i="8"/>
  <c r="H86" i="8"/>
  <c r="I86" i="8" s="1"/>
  <c r="L86" i="8" s="1"/>
  <c r="K86" i="8"/>
  <c r="G86" i="8"/>
  <c r="H85" i="8"/>
  <c r="I85" i="8"/>
  <c r="G85" i="8"/>
  <c r="H84" i="8"/>
  <c r="I84" i="8"/>
  <c r="G84" i="8"/>
  <c r="H83" i="8"/>
  <c r="I83" i="8" s="1"/>
  <c r="K83" i="8" s="1"/>
  <c r="G83" i="8"/>
  <c r="H82" i="8"/>
  <c r="I82" i="8" s="1"/>
  <c r="K82" i="8"/>
  <c r="L82" i="8" s="1"/>
  <c r="O82" i="8" s="1"/>
  <c r="P82" i="8" s="1"/>
  <c r="G82" i="8"/>
  <c r="H81" i="8"/>
  <c r="I81" i="8"/>
  <c r="K81" i="8"/>
  <c r="L81" i="8" s="1"/>
  <c r="G81" i="8"/>
  <c r="H80" i="8"/>
  <c r="G80" i="8"/>
  <c r="H79" i="8"/>
  <c r="I79" i="8" s="1"/>
  <c r="K79" i="8" s="1"/>
  <c r="G79" i="8"/>
  <c r="H78" i="8"/>
  <c r="I78" i="8" s="1"/>
  <c r="K78" i="8"/>
  <c r="L78" i="8"/>
  <c r="N78" i="8"/>
  <c r="G78" i="8"/>
  <c r="H77" i="8"/>
  <c r="I77" i="8" s="1"/>
  <c r="K77" i="8" s="1"/>
  <c r="G77" i="8"/>
  <c r="H76" i="8"/>
  <c r="I76" i="8"/>
  <c r="G76" i="8"/>
  <c r="H75" i="8"/>
  <c r="I75" i="8" s="1"/>
  <c r="K75" i="8" s="1"/>
  <c r="G75" i="8"/>
  <c r="H74" i="8"/>
  <c r="I74" i="8" s="1"/>
  <c r="K74" i="8"/>
  <c r="L74" i="8" s="1"/>
  <c r="O74" i="8" s="1"/>
  <c r="N74" i="8"/>
  <c r="G74" i="8"/>
  <c r="I73" i="8"/>
  <c r="K73" i="8"/>
  <c r="L73" i="8"/>
  <c r="G73" i="8"/>
  <c r="I72" i="8"/>
  <c r="K72" i="8"/>
  <c r="G72" i="8"/>
  <c r="I71" i="8"/>
  <c r="K71" i="8" s="1"/>
  <c r="G71" i="8"/>
  <c r="H70" i="8"/>
  <c r="G70" i="8"/>
  <c r="H69" i="8"/>
  <c r="I69" i="8"/>
  <c r="G69" i="8"/>
  <c r="H67" i="8"/>
  <c r="I67" i="8"/>
  <c r="K67" i="8"/>
  <c r="L67" i="8" s="1"/>
  <c r="O67" i="8"/>
  <c r="N67" i="8"/>
  <c r="G67" i="8"/>
  <c r="H66" i="8"/>
  <c r="G66" i="8"/>
  <c r="H65" i="8"/>
  <c r="I65" i="8" s="1"/>
  <c r="K65" i="8" s="1"/>
  <c r="G65" i="8"/>
  <c r="H64" i="8"/>
  <c r="I64" i="8"/>
  <c r="G64" i="8"/>
  <c r="H63" i="8"/>
  <c r="G63" i="8"/>
  <c r="H62" i="8"/>
  <c r="G62" i="8"/>
  <c r="H61" i="8"/>
  <c r="G61" i="8"/>
  <c r="H60" i="8"/>
  <c r="G60" i="8"/>
  <c r="H59" i="8"/>
  <c r="I59" i="8"/>
  <c r="K59" i="8"/>
  <c r="L59" i="8" s="1"/>
  <c r="O59" i="8"/>
  <c r="P59" i="8"/>
  <c r="R59" i="8"/>
  <c r="N59" i="8"/>
  <c r="G59" i="8"/>
  <c r="H58" i="8"/>
  <c r="I58" i="8"/>
  <c r="G58" i="8"/>
  <c r="H57" i="8"/>
  <c r="I57" i="8" s="1"/>
  <c r="G57" i="8"/>
  <c r="H56" i="8"/>
  <c r="I56" i="8"/>
  <c r="G56" i="8"/>
  <c r="H55" i="8"/>
  <c r="G55" i="8"/>
  <c r="H54" i="8"/>
  <c r="I54" i="8"/>
  <c r="K54" i="8"/>
  <c r="G54" i="8"/>
  <c r="H53" i="8"/>
  <c r="I53" i="8"/>
  <c r="G53" i="8"/>
  <c r="H52" i="8"/>
  <c r="G52" i="8"/>
  <c r="H51" i="8"/>
  <c r="I51" i="8"/>
  <c r="K51" i="8"/>
  <c r="L51" i="8" s="1"/>
  <c r="G51" i="8"/>
  <c r="H49" i="8"/>
  <c r="I49" i="8"/>
  <c r="K49" i="8" s="1"/>
  <c r="G49" i="8"/>
  <c r="H48" i="8"/>
  <c r="I48" i="8" s="1"/>
  <c r="K48" i="8"/>
  <c r="L48" i="8"/>
  <c r="O48" i="8"/>
  <c r="G48" i="8"/>
  <c r="H47" i="8"/>
  <c r="I47" i="8"/>
  <c r="K47" i="8"/>
  <c r="L47" i="8"/>
  <c r="O47" i="8"/>
  <c r="N47" i="8"/>
  <c r="G47" i="8"/>
  <c r="H46" i="8"/>
  <c r="I46" i="8"/>
  <c r="K46" i="8" s="1"/>
  <c r="L46" i="8"/>
  <c r="G46" i="8"/>
  <c r="H45" i="8"/>
  <c r="G45" i="8"/>
  <c r="H44" i="8"/>
  <c r="G44" i="8"/>
  <c r="H43" i="8"/>
  <c r="G43" i="8"/>
  <c r="H42" i="8"/>
  <c r="I42" i="8"/>
  <c r="K42" i="8"/>
  <c r="L42" i="8" s="1"/>
  <c r="O42" i="8"/>
  <c r="P42" i="8"/>
  <c r="R42" i="8"/>
  <c r="N42" i="8"/>
  <c r="G42" i="8"/>
  <c r="H41" i="8"/>
  <c r="I41" i="8"/>
  <c r="G41" i="8"/>
  <c r="H40" i="8"/>
  <c r="I40" i="8" s="1"/>
  <c r="G40" i="8"/>
  <c r="H39" i="8"/>
  <c r="I39" i="8"/>
  <c r="G39" i="8"/>
  <c r="H38" i="8"/>
  <c r="G38" i="8"/>
  <c r="H37" i="8"/>
  <c r="I37" i="8"/>
  <c r="K37" i="8"/>
  <c r="G37" i="8"/>
  <c r="H36" i="8"/>
  <c r="I36" i="8"/>
  <c r="G36" i="8"/>
  <c r="H35" i="8"/>
  <c r="G35" i="8"/>
  <c r="H33" i="8"/>
  <c r="I33" i="8"/>
  <c r="K33" i="8"/>
  <c r="L33" i="8"/>
  <c r="N33" i="8" s="1"/>
  <c r="O33" i="8"/>
  <c r="P33" i="8" s="1"/>
  <c r="R33" i="8" s="1"/>
  <c r="G33" i="8"/>
  <c r="H32" i="8"/>
  <c r="I32" i="8"/>
  <c r="K32" i="8"/>
  <c r="L32" i="8" s="1"/>
  <c r="G32" i="8"/>
  <c r="H31" i="8"/>
  <c r="I31" i="8" s="1"/>
  <c r="K31" i="8"/>
  <c r="L31" i="8"/>
  <c r="N31" i="8" s="1"/>
  <c r="O31" i="8"/>
  <c r="G31" i="8"/>
  <c r="H30" i="8"/>
  <c r="I30" i="8"/>
  <c r="K30" i="8" s="1"/>
  <c r="L30" i="8"/>
  <c r="O30" i="8"/>
  <c r="N30" i="8"/>
  <c r="G30" i="8"/>
  <c r="H29" i="8"/>
  <c r="I29" i="8" s="1"/>
  <c r="K29" i="8"/>
  <c r="G29" i="8"/>
  <c r="H28" i="8"/>
  <c r="G28" i="8"/>
  <c r="H27" i="8"/>
  <c r="I27" i="8" s="1"/>
  <c r="G27" i="8"/>
  <c r="H26" i="8"/>
  <c r="G26" i="8"/>
  <c r="H25" i="8"/>
  <c r="I25" i="8"/>
  <c r="K25" i="8"/>
  <c r="L25" i="8"/>
  <c r="G25" i="8"/>
  <c r="H23" i="8"/>
  <c r="I23" i="8"/>
  <c r="K23" i="8" s="1"/>
  <c r="G23" i="8"/>
  <c r="H22" i="8"/>
  <c r="I22" i="8"/>
  <c r="K22" i="8"/>
  <c r="G22" i="8"/>
  <c r="H21" i="8"/>
  <c r="I21" i="8"/>
  <c r="K21" i="8"/>
  <c r="G21" i="8"/>
  <c r="H20" i="8"/>
  <c r="G20" i="8"/>
  <c r="H19" i="8"/>
  <c r="I19" i="8"/>
  <c r="K19" i="8"/>
  <c r="G19" i="8"/>
  <c r="H18" i="8"/>
  <c r="I18" i="8"/>
  <c r="G18" i="8"/>
  <c r="H17" i="8"/>
  <c r="G17" i="8"/>
  <c r="H16" i="8"/>
  <c r="I16" i="8" s="1"/>
  <c r="K16" i="8"/>
  <c r="G16" i="8"/>
  <c r="H14" i="8"/>
  <c r="I14" i="8"/>
  <c r="K14" i="8" s="1"/>
  <c r="L14" i="8"/>
  <c r="N14" i="8" s="1"/>
  <c r="G14" i="8"/>
  <c r="H13" i="8"/>
  <c r="I13" i="8" s="1"/>
  <c r="K13" i="8"/>
  <c r="L13" i="8"/>
  <c r="N13" i="8" s="1"/>
  <c r="O13" i="8"/>
  <c r="G13" i="8"/>
  <c r="H12" i="8"/>
  <c r="I12" i="8"/>
  <c r="K12" i="8"/>
  <c r="L12" i="8"/>
  <c r="O12" i="8"/>
  <c r="N12" i="8"/>
  <c r="G12" i="8"/>
  <c r="H11" i="8"/>
  <c r="I11" i="8" s="1"/>
  <c r="G11" i="8"/>
  <c r="H10" i="8"/>
  <c r="G10" i="8"/>
  <c r="H9" i="8"/>
  <c r="I9" i="8"/>
  <c r="G9" i="8"/>
  <c r="H8" i="8"/>
  <c r="G8" i="8"/>
  <c r="H7" i="8"/>
  <c r="I7" i="8" s="1"/>
  <c r="K7" i="8" s="1"/>
  <c r="G7" i="8"/>
  <c r="K11" i="8" l="1"/>
  <c r="L11" i="8" s="1"/>
  <c r="O96" i="8"/>
  <c r="P96" i="8" s="1"/>
  <c r="R96" i="8" s="1"/>
  <c r="N96" i="8"/>
  <c r="O122" i="8"/>
  <c r="P122" i="8"/>
  <c r="R122" i="8" s="1"/>
  <c r="N122" i="8"/>
  <c r="N32" i="8"/>
  <c r="O32" i="8"/>
  <c r="P32" i="8"/>
  <c r="R32" i="8" s="1"/>
  <c r="I35" i="8"/>
  <c r="K35" i="8"/>
  <c r="L35" i="8"/>
  <c r="O86" i="8"/>
  <c r="P86" i="8" s="1"/>
  <c r="N86" i="8"/>
  <c r="I112" i="8"/>
  <c r="L112" i="8" s="1"/>
  <c r="K112" i="8"/>
  <c r="P142" i="8"/>
  <c r="R142" i="8" s="1"/>
  <c r="O142" i="8"/>
  <c r="N142" i="8"/>
  <c r="I120" i="8"/>
  <c r="K120" i="8" s="1"/>
  <c r="P12" i="8"/>
  <c r="R12" i="8" s="1"/>
  <c r="O25" i="8"/>
  <c r="P25" i="8"/>
  <c r="R25" i="8" s="1"/>
  <c r="N25" i="8"/>
  <c r="K136" i="8"/>
  <c r="L136" i="8"/>
  <c r="I136" i="8"/>
  <c r="L19" i="8"/>
  <c r="L37" i="8"/>
  <c r="K56" i="8"/>
  <c r="L56" i="8"/>
  <c r="O78" i="8"/>
  <c r="P78" i="8"/>
  <c r="N125" i="8"/>
  <c r="P125" i="8"/>
  <c r="R125" i="8" s="1"/>
  <c r="K39" i="8"/>
  <c r="L39" i="8"/>
  <c r="P47" i="8"/>
  <c r="R47" i="8" s="1"/>
  <c r="O51" i="8"/>
  <c r="P51" i="8" s="1"/>
  <c r="R51" i="8" s="1"/>
  <c r="N51" i="8"/>
  <c r="O81" i="8"/>
  <c r="P81" i="8" s="1"/>
  <c r="N81" i="8"/>
  <c r="K123" i="8"/>
  <c r="L123" i="8"/>
  <c r="N141" i="8"/>
  <c r="P141" i="8"/>
  <c r="R141" i="8" s="1"/>
  <c r="K18" i="8"/>
  <c r="L18" i="8"/>
  <c r="L21" i="8"/>
  <c r="K41" i="8"/>
  <c r="L41" i="8"/>
  <c r="K58" i="8"/>
  <c r="L58" i="8"/>
  <c r="K85" i="8"/>
  <c r="L85" i="8"/>
  <c r="L93" i="8"/>
  <c r="K139" i="8"/>
  <c r="L139" i="8"/>
  <c r="N158" i="8"/>
  <c r="P158" i="8"/>
  <c r="R158" i="8" s="1"/>
  <c r="L20" i="8"/>
  <c r="Q82" i="8"/>
  <c r="R82" i="8"/>
  <c r="I52" i="8"/>
  <c r="K52" i="8" s="1"/>
  <c r="L52" i="8" s="1"/>
  <c r="I28" i="8"/>
  <c r="K28" i="8" s="1"/>
  <c r="P30" i="8"/>
  <c r="R30" i="8" s="1"/>
  <c r="I152" i="8"/>
  <c r="K152" i="8" s="1"/>
  <c r="K155" i="8"/>
  <c r="L155" i="8"/>
  <c r="L38" i="8"/>
  <c r="I107" i="8"/>
  <c r="K107" i="8" s="1"/>
  <c r="L107" i="8" s="1"/>
  <c r="O138" i="8"/>
  <c r="P138" i="8" s="1"/>
  <c r="R138" i="8" s="1"/>
  <c r="N138" i="8"/>
  <c r="I129" i="8"/>
  <c r="L129" i="8" s="1"/>
  <c r="K129" i="8"/>
  <c r="O154" i="8"/>
  <c r="P154" i="8"/>
  <c r="R154" i="8" s="1"/>
  <c r="N154" i="8"/>
  <c r="K9" i="8"/>
  <c r="L9" i="8"/>
  <c r="L22" i="8"/>
  <c r="I26" i="8"/>
  <c r="K26" i="8"/>
  <c r="N48" i="8"/>
  <c r="P48" i="8"/>
  <c r="R48" i="8" s="1"/>
  <c r="O89" i="8"/>
  <c r="P89" i="8"/>
  <c r="P106" i="8"/>
  <c r="R106" i="8" s="1"/>
  <c r="N106" i="8"/>
  <c r="I145" i="8"/>
  <c r="L145" i="8" s="1"/>
  <c r="K145" i="8"/>
  <c r="L45" i="8"/>
  <c r="I45" i="8"/>
  <c r="K45" i="8"/>
  <c r="I8" i="8"/>
  <c r="K8" i="8" s="1"/>
  <c r="K10" i="8"/>
  <c r="P14" i="8"/>
  <c r="R14" i="8" s="1"/>
  <c r="K20" i="8"/>
  <c r="K27" i="8"/>
  <c r="L27" i="8" s="1"/>
  <c r="K38" i="8"/>
  <c r="O46" i="8"/>
  <c r="P46" i="8" s="1"/>
  <c r="R46" i="8" s="1"/>
  <c r="N46" i="8"/>
  <c r="K55" i="8"/>
  <c r="L55" i="8" s="1"/>
  <c r="K98" i="8"/>
  <c r="L98" i="8"/>
  <c r="I10" i="8"/>
  <c r="L10" i="8" s="1"/>
  <c r="P13" i="8"/>
  <c r="R13" i="8" s="1"/>
  <c r="O14" i="8"/>
  <c r="I17" i="8"/>
  <c r="K17" i="8"/>
  <c r="I20" i="8"/>
  <c r="L23" i="8"/>
  <c r="P31" i="8"/>
  <c r="R31" i="8" s="1"/>
  <c r="I38" i="8"/>
  <c r="I44" i="8"/>
  <c r="K44" i="8" s="1"/>
  <c r="L49" i="8"/>
  <c r="I55" i="8"/>
  <c r="I61" i="8"/>
  <c r="K61" i="8" s="1"/>
  <c r="I66" i="8"/>
  <c r="K66" i="8"/>
  <c r="L66" i="8"/>
  <c r="I70" i="8"/>
  <c r="K70" i="8"/>
  <c r="L70" i="8"/>
  <c r="P90" i="8"/>
  <c r="N90" i="8"/>
  <c r="I94" i="8"/>
  <c r="K94" i="8" s="1"/>
  <c r="I102" i="8"/>
  <c r="K102" i="8"/>
  <c r="P126" i="8"/>
  <c r="R126" i="8" s="1"/>
  <c r="O126" i="8"/>
  <c r="N126" i="8"/>
  <c r="L69" i="8"/>
  <c r="L72" i="8"/>
  <c r="P74" i="8"/>
  <c r="I113" i="8"/>
  <c r="K113" i="8"/>
  <c r="I130" i="8"/>
  <c r="K130" i="8" s="1"/>
  <c r="I146" i="8"/>
  <c r="K146" i="8"/>
  <c r="L7" i="8"/>
  <c r="L16" i="8"/>
  <c r="L29" i="8"/>
  <c r="K36" i="8"/>
  <c r="L36" i="8"/>
  <c r="I43" i="8"/>
  <c r="K43" i="8"/>
  <c r="L54" i="8"/>
  <c r="I60" i="8"/>
  <c r="K60" i="8"/>
  <c r="P67" i="8"/>
  <c r="R67" i="8" s="1"/>
  <c r="L77" i="8"/>
  <c r="I80" i="8"/>
  <c r="K80" i="8" s="1"/>
  <c r="N82" i="8"/>
  <c r="L108" i="8"/>
  <c r="L65" i="8"/>
  <c r="I93" i="8"/>
  <c r="K93" i="8"/>
  <c r="K103" i="8"/>
  <c r="L103" i="8" s="1"/>
  <c r="I124" i="8"/>
  <c r="K124" i="8" s="1"/>
  <c r="L124" i="8" s="1"/>
  <c r="I140" i="8"/>
  <c r="K140" i="8" s="1"/>
  <c r="L140" i="8" s="1"/>
  <c r="K40" i="8"/>
  <c r="L40" i="8" s="1"/>
  <c r="K53" i="8"/>
  <c r="L53" i="8"/>
  <c r="K57" i="8"/>
  <c r="L57" i="8" s="1"/>
  <c r="I62" i="8"/>
  <c r="K62" i="8"/>
  <c r="L62" i="8" s="1"/>
  <c r="P73" i="8"/>
  <c r="N73" i="8"/>
  <c r="O73" i="8"/>
  <c r="I88" i="8"/>
  <c r="K88" i="8" s="1"/>
  <c r="N99" i="8"/>
  <c r="O99" i="8"/>
  <c r="P99" i="8" s="1"/>
  <c r="R99" i="8" s="1"/>
  <c r="K105" i="8"/>
  <c r="L105" i="8" s="1"/>
  <c r="I115" i="8"/>
  <c r="K115" i="8"/>
  <c r="I118" i="8"/>
  <c r="K118" i="8" s="1"/>
  <c r="I132" i="8"/>
  <c r="K132" i="8"/>
  <c r="I135" i="8"/>
  <c r="K135" i="8"/>
  <c r="I148" i="8"/>
  <c r="K148" i="8"/>
  <c r="I151" i="8"/>
  <c r="K151" i="8" s="1"/>
  <c r="L100" i="8"/>
  <c r="I156" i="8"/>
  <c r="K156" i="8" s="1"/>
  <c r="L156" i="8" s="1"/>
  <c r="L71" i="8"/>
  <c r="L97" i="8"/>
  <c r="P114" i="8"/>
  <c r="R114" i="8" s="1"/>
  <c r="P131" i="8"/>
  <c r="R131" i="8" s="1"/>
  <c r="P147" i="8"/>
  <c r="R147" i="8" s="1"/>
  <c r="K64" i="8"/>
  <c r="L64" i="8"/>
  <c r="K76" i="8"/>
  <c r="L76" i="8"/>
  <c r="K84" i="8"/>
  <c r="L84" i="8"/>
  <c r="K111" i="8"/>
  <c r="L111" i="8" s="1"/>
  <c r="K116" i="8"/>
  <c r="L116" i="8" s="1"/>
  <c r="L117" i="8"/>
  <c r="K128" i="8"/>
  <c r="L128" i="8"/>
  <c r="K133" i="8"/>
  <c r="L133" i="8" s="1"/>
  <c r="L134" i="8"/>
  <c r="K144" i="8"/>
  <c r="L144" i="8" s="1"/>
  <c r="K149" i="8"/>
  <c r="L149" i="8" s="1"/>
  <c r="L150" i="8"/>
  <c r="I63" i="8"/>
  <c r="K63" i="8"/>
  <c r="K69" i="8"/>
  <c r="K100" i="8"/>
  <c r="I110" i="8"/>
  <c r="K110" i="8" s="1"/>
  <c r="L121" i="8"/>
  <c r="I127" i="8"/>
  <c r="K127" i="8"/>
  <c r="L137" i="8"/>
  <c r="I143" i="8"/>
  <c r="K143" i="8"/>
  <c r="L153" i="8"/>
  <c r="L95" i="8"/>
  <c r="L104" i="8"/>
  <c r="L75" i="8"/>
  <c r="L79" i="8"/>
  <c r="L83" i="8"/>
  <c r="L87" i="8"/>
  <c r="L91" i="8"/>
  <c r="L101" i="8"/>
  <c r="L109" i="8"/>
  <c r="L159" i="8"/>
  <c r="O62" i="8" l="1"/>
  <c r="P62" i="8" s="1"/>
  <c r="R62" i="8" s="1"/>
  <c r="N62" i="8"/>
  <c r="O55" i="8"/>
  <c r="P55" i="8"/>
  <c r="R55" i="8" s="1"/>
  <c r="N55" i="8"/>
  <c r="O27" i="8"/>
  <c r="P27" i="8"/>
  <c r="R27" i="8" s="1"/>
  <c r="N27" i="8"/>
  <c r="O52" i="8"/>
  <c r="P52" i="8" s="1"/>
  <c r="R52" i="8" s="1"/>
  <c r="N52" i="8"/>
  <c r="N107" i="8"/>
  <c r="O107" i="8"/>
  <c r="P107" i="8"/>
  <c r="R107" i="8" s="1"/>
  <c r="P111" i="8"/>
  <c r="R111" i="8" s="1"/>
  <c r="O111" i="8"/>
  <c r="N111" i="8"/>
  <c r="O144" i="8"/>
  <c r="P144" i="8" s="1"/>
  <c r="R144" i="8" s="1"/>
  <c r="N144" i="8"/>
  <c r="Q86" i="8"/>
  <c r="R86" i="8"/>
  <c r="N156" i="8"/>
  <c r="O156" i="8"/>
  <c r="P156" i="8"/>
  <c r="R156" i="8" s="1"/>
  <c r="O10" i="8"/>
  <c r="N10" i="8"/>
  <c r="P10" i="8"/>
  <c r="R10" i="8" s="1"/>
  <c r="O145" i="8"/>
  <c r="P145" i="8"/>
  <c r="R145" i="8" s="1"/>
  <c r="N145" i="8"/>
  <c r="O129" i="8"/>
  <c r="P129" i="8"/>
  <c r="R129" i="8" s="1"/>
  <c r="N129" i="8"/>
  <c r="N124" i="8"/>
  <c r="O124" i="8"/>
  <c r="P124" i="8"/>
  <c r="R124" i="8" s="1"/>
  <c r="O103" i="8"/>
  <c r="P103" i="8" s="1"/>
  <c r="R103" i="8" s="1"/>
  <c r="N103" i="8"/>
  <c r="O112" i="8"/>
  <c r="P112" i="8" s="1"/>
  <c r="R112" i="8" s="1"/>
  <c r="N112" i="8"/>
  <c r="N140" i="8"/>
  <c r="O140" i="8"/>
  <c r="P140" i="8"/>
  <c r="R140" i="8" s="1"/>
  <c r="R81" i="8"/>
  <c r="Q81" i="8"/>
  <c r="O11" i="8"/>
  <c r="P11" i="8" s="1"/>
  <c r="R11" i="8" s="1"/>
  <c r="N11" i="8"/>
  <c r="O137" i="8"/>
  <c r="P137" i="8"/>
  <c r="R137" i="8" s="1"/>
  <c r="N137" i="8"/>
  <c r="P76" i="8"/>
  <c r="N76" i="8"/>
  <c r="O76" i="8"/>
  <c r="O66" i="8"/>
  <c r="P66" i="8"/>
  <c r="R66" i="8" s="1"/>
  <c r="N66" i="8"/>
  <c r="O45" i="8"/>
  <c r="N45" i="8"/>
  <c r="P45" i="8"/>
  <c r="R45" i="8" s="1"/>
  <c r="O38" i="8"/>
  <c r="P38" i="8"/>
  <c r="R38" i="8" s="1"/>
  <c r="N38" i="8"/>
  <c r="N58" i="8"/>
  <c r="O58" i="8"/>
  <c r="P58" i="8" s="1"/>
  <c r="R58" i="8" s="1"/>
  <c r="N79" i="8"/>
  <c r="O79" i="8"/>
  <c r="P79" i="8" s="1"/>
  <c r="N108" i="8"/>
  <c r="O108" i="8"/>
  <c r="P108" i="8"/>
  <c r="R108" i="8" s="1"/>
  <c r="N7" i="8"/>
  <c r="O7" i="8"/>
  <c r="P7" i="8" s="1"/>
  <c r="R7" i="8" s="1"/>
  <c r="P155" i="8"/>
  <c r="R155" i="8" s="1"/>
  <c r="O155" i="8"/>
  <c r="N155" i="8"/>
  <c r="O123" i="8"/>
  <c r="P123" i="8" s="1"/>
  <c r="R123" i="8" s="1"/>
  <c r="N123" i="8"/>
  <c r="N150" i="8"/>
  <c r="O150" i="8"/>
  <c r="P150" i="8"/>
  <c r="R150" i="8" s="1"/>
  <c r="O54" i="8"/>
  <c r="P54" i="8"/>
  <c r="R54" i="8" s="1"/>
  <c r="N54" i="8"/>
  <c r="N39" i="8"/>
  <c r="O39" i="8"/>
  <c r="P39" i="8" s="1"/>
  <c r="R39" i="8" s="1"/>
  <c r="O159" i="8"/>
  <c r="P159" i="8" s="1"/>
  <c r="R159" i="8" s="1"/>
  <c r="N159" i="8"/>
  <c r="O121" i="8"/>
  <c r="P121" i="8" s="1"/>
  <c r="R121" i="8" s="1"/>
  <c r="N121" i="8"/>
  <c r="L26" i="8"/>
  <c r="L61" i="8"/>
  <c r="O139" i="8"/>
  <c r="P139" i="8" s="1"/>
  <c r="R139" i="8" s="1"/>
  <c r="N139" i="8"/>
  <c r="O19" i="8"/>
  <c r="P19" i="8" s="1"/>
  <c r="R19" i="8" s="1"/>
  <c r="N19" i="8"/>
  <c r="O109" i="8"/>
  <c r="N109" i="8"/>
  <c r="P109" i="8"/>
  <c r="R109" i="8" s="1"/>
  <c r="O95" i="8"/>
  <c r="P95" i="8" s="1"/>
  <c r="R95" i="8" s="1"/>
  <c r="N95" i="8"/>
  <c r="L88" i="8"/>
  <c r="N57" i="8"/>
  <c r="O57" i="8"/>
  <c r="P57" i="8"/>
  <c r="R57" i="8" s="1"/>
  <c r="L80" i="8"/>
  <c r="L43" i="8"/>
  <c r="Q90" i="8"/>
  <c r="R90" i="8"/>
  <c r="L17" i="8"/>
  <c r="O22" i="8"/>
  <c r="N22" i="8"/>
  <c r="P22" i="8"/>
  <c r="R22" i="8" s="1"/>
  <c r="L152" i="8"/>
  <c r="P21" i="8"/>
  <c r="R21" i="8" s="1"/>
  <c r="O21" i="8"/>
  <c r="N21" i="8"/>
  <c r="L120" i="8"/>
  <c r="L94" i="8"/>
  <c r="N83" i="8"/>
  <c r="O83" i="8"/>
  <c r="P83" i="8"/>
  <c r="O71" i="8"/>
  <c r="P71" i="8" s="1"/>
  <c r="N71" i="8"/>
  <c r="Q73" i="8"/>
  <c r="R73" i="8"/>
  <c r="O16" i="8"/>
  <c r="P16" i="8"/>
  <c r="R16" i="8" s="1"/>
  <c r="N16" i="8"/>
  <c r="P98" i="8"/>
  <c r="R98" i="8" s="1"/>
  <c r="N98" i="8"/>
  <c r="O98" i="8"/>
  <c r="L63" i="8"/>
  <c r="O72" i="8"/>
  <c r="P72" i="8"/>
  <c r="N72" i="8"/>
  <c r="N23" i="8"/>
  <c r="O23" i="8"/>
  <c r="P23" i="8" s="1"/>
  <c r="R23" i="8" s="1"/>
  <c r="L28" i="8"/>
  <c r="O35" i="8"/>
  <c r="P35" i="8"/>
  <c r="R35" i="8" s="1"/>
  <c r="N35" i="8"/>
  <c r="L127" i="8"/>
  <c r="O64" i="8"/>
  <c r="P64" i="8" s="1"/>
  <c r="R64" i="8" s="1"/>
  <c r="N64" i="8"/>
  <c r="O37" i="8"/>
  <c r="P37" i="8" s="1"/>
  <c r="R37" i="8" s="1"/>
  <c r="N37" i="8"/>
  <c r="O104" i="8"/>
  <c r="P104" i="8"/>
  <c r="R104" i="8" s="1"/>
  <c r="N104" i="8"/>
  <c r="N116" i="8"/>
  <c r="O116" i="8"/>
  <c r="P116" i="8"/>
  <c r="R116" i="8" s="1"/>
  <c r="L132" i="8"/>
  <c r="O153" i="8"/>
  <c r="P153" i="8"/>
  <c r="R153" i="8" s="1"/>
  <c r="N153" i="8"/>
  <c r="L118" i="8"/>
  <c r="L130" i="8"/>
  <c r="O70" i="8"/>
  <c r="P70" i="8" s="1"/>
  <c r="N70" i="8"/>
  <c r="L8" i="8"/>
  <c r="N9" i="8"/>
  <c r="O9" i="8"/>
  <c r="P9" i="8" s="1"/>
  <c r="R9" i="8" s="1"/>
  <c r="P18" i="8"/>
  <c r="R18" i="8" s="1"/>
  <c r="O18" i="8"/>
  <c r="N18" i="8"/>
  <c r="O136" i="8"/>
  <c r="P136" i="8" s="1"/>
  <c r="R136" i="8" s="1"/>
  <c r="N136" i="8"/>
  <c r="N84" i="8"/>
  <c r="O84" i="8"/>
  <c r="P84" i="8" s="1"/>
  <c r="O77" i="8"/>
  <c r="P77" i="8"/>
  <c r="N77" i="8"/>
  <c r="Q89" i="8"/>
  <c r="R89" i="8" s="1"/>
  <c r="L44" i="8"/>
  <c r="O85" i="8"/>
  <c r="P85" i="8"/>
  <c r="N85" i="8"/>
  <c r="Q78" i="8"/>
  <c r="R78" i="8" s="1"/>
  <c r="N128" i="8"/>
  <c r="O128" i="8"/>
  <c r="P128" i="8" s="1"/>
  <c r="R128" i="8" s="1"/>
  <c r="O105" i="8"/>
  <c r="P105" i="8"/>
  <c r="R105" i="8" s="1"/>
  <c r="N105" i="8"/>
  <c r="O65" i="8"/>
  <c r="P65" i="8" s="1"/>
  <c r="R65" i="8" s="1"/>
  <c r="N65" i="8"/>
  <c r="Q74" i="8"/>
  <c r="R74" i="8"/>
  <c r="O20" i="8"/>
  <c r="P20" i="8"/>
  <c r="R20" i="8" s="1"/>
  <c r="N20" i="8"/>
  <c r="P56" i="8"/>
  <c r="R56" i="8" s="1"/>
  <c r="N56" i="8"/>
  <c r="O56" i="8"/>
  <c r="L135" i="8"/>
  <c r="L60" i="8"/>
  <c r="L102" i="8"/>
  <c r="N75" i="8"/>
  <c r="O75" i="8"/>
  <c r="P75" i="8"/>
  <c r="N117" i="8"/>
  <c r="O117" i="8"/>
  <c r="P117" i="8"/>
  <c r="R117" i="8" s="1"/>
  <c r="N69" i="8"/>
  <c r="O69" i="8"/>
  <c r="P69" i="8" s="1"/>
  <c r="N41" i="8"/>
  <c r="O41" i="8"/>
  <c r="P41" i="8" s="1"/>
  <c r="R41" i="8" s="1"/>
  <c r="N149" i="8"/>
  <c r="O149" i="8"/>
  <c r="P149" i="8"/>
  <c r="R149" i="8" s="1"/>
  <c r="N100" i="8"/>
  <c r="O100" i="8"/>
  <c r="P100" i="8" s="1"/>
  <c r="R100" i="8" s="1"/>
  <c r="L146" i="8"/>
  <c r="O101" i="8"/>
  <c r="N101" i="8"/>
  <c r="P101" i="8"/>
  <c r="R101" i="8" s="1"/>
  <c r="L110" i="8"/>
  <c r="L151" i="8"/>
  <c r="P53" i="8"/>
  <c r="R53" i="8" s="1"/>
  <c r="O53" i="8"/>
  <c r="N53" i="8"/>
  <c r="N36" i="8"/>
  <c r="O36" i="8"/>
  <c r="P36" i="8" s="1"/>
  <c r="R36" i="8" s="1"/>
  <c r="N49" i="8"/>
  <c r="O49" i="8"/>
  <c r="P49" i="8"/>
  <c r="R49" i="8" s="1"/>
  <c r="O93" i="8"/>
  <c r="P93" i="8" s="1"/>
  <c r="R93" i="8" s="1"/>
  <c r="N93" i="8"/>
  <c r="N91" i="8"/>
  <c r="O91" i="8"/>
  <c r="P91" i="8"/>
  <c r="N134" i="8"/>
  <c r="O134" i="8"/>
  <c r="P134" i="8" s="1"/>
  <c r="R134" i="8" s="1"/>
  <c r="N87" i="8"/>
  <c r="O87" i="8"/>
  <c r="P87" i="8"/>
  <c r="L143" i="8"/>
  <c r="N133" i="8"/>
  <c r="O133" i="8"/>
  <c r="P133" i="8"/>
  <c r="R133" i="8" s="1"/>
  <c r="O97" i="8"/>
  <c r="P97" i="8"/>
  <c r="R97" i="8" s="1"/>
  <c r="N97" i="8"/>
  <c r="L148" i="8"/>
  <c r="L115" i="8"/>
  <c r="N40" i="8"/>
  <c r="O40" i="8"/>
  <c r="P40" i="8"/>
  <c r="R40" i="8" s="1"/>
  <c r="O29" i="8"/>
  <c r="P29" i="8"/>
  <c r="R29" i="8" s="1"/>
  <c r="N29" i="8"/>
  <c r="L113" i="8"/>
  <c r="Q71" i="8" l="1"/>
  <c r="R71" i="8"/>
  <c r="Q70" i="8"/>
  <c r="R70" i="8" s="1"/>
  <c r="Q69" i="8"/>
  <c r="R69" i="8" s="1"/>
  <c r="Q84" i="8"/>
  <c r="R84" i="8"/>
  <c r="Q79" i="8"/>
  <c r="R79" i="8" s="1"/>
  <c r="Q85" i="8"/>
  <c r="R85" i="8" s="1"/>
  <c r="O130" i="8"/>
  <c r="P130" i="8"/>
  <c r="R130" i="8" s="1"/>
  <c r="N130" i="8"/>
  <c r="Q76" i="8"/>
  <c r="R76" i="8" s="1"/>
  <c r="P80" i="8"/>
  <c r="O80" i="8"/>
  <c r="N80" i="8"/>
  <c r="O110" i="8"/>
  <c r="P110" i="8"/>
  <c r="R110" i="8" s="1"/>
  <c r="N110" i="8"/>
  <c r="O60" i="8"/>
  <c r="P60" i="8" s="1"/>
  <c r="R60" i="8" s="1"/>
  <c r="N60" i="8"/>
  <c r="N115" i="8"/>
  <c r="O115" i="8"/>
  <c r="P115" i="8"/>
  <c r="R115" i="8" s="1"/>
  <c r="Q72" i="8"/>
  <c r="R72" i="8" s="1"/>
  <c r="P26" i="8"/>
  <c r="R26" i="8" s="1"/>
  <c r="N26" i="8"/>
  <c r="O26" i="8"/>
  <c r="O113" i="8"/>
  <c r="P113" i="8"/>
  <c r="R113" i="8" s="1"/>
  <c r="N113" i="8"/>
  <c r="N148" i="8"/>
  <c r="O148" i="8"/>
  <c r="P148" i="8"/>
  <c r="R148" i="8" s="1"/>
  <c r="Q87" i="8"/>
  <c r="R87" i="8" s="1"/>
  <c r="O8" i="8"/>
  <c r="N8" i="8"/>
  <c r="P8" i="8"/>
  <c r="R8" i="8" s="1"/>
  <c r="O94" i="8"/>
  <c r="P94" i="8" s="1"/>
  <c r="R94" i="8" s="1"/>
  <c r="N94" i="8"/>
  <c r="N132" i="8"/>
  <c r="O132" i="8"/>
  <c r="P132" i="8" s="1"/>
  <c r="R132" i="8" s="1"/>
  <c r="O63" i="8"/>
  <c r="P63" i="8"/>
  <c r="R63" i="8" s="1"/>
  <c r="N63" i="8"/>
  <c r="O120" i="8"/>
  <c r="P120" i="8" s="1"/>
  <c r="R120" i="8" s="1"/>
  <c r="N120" i="8"/>
  <c r="O17" i="8"/>
  <c r="N17" i="8"/>
  <c r="P17" i="8"/>
  <c r="R17" i="8" s="1"/>
  <c r="O88" i="8"/>
  <c r="P88" i="8" s="1"/>
  <c r="N88" i="8"/>
  <c r="O43" i="8"/>
  <c r="P43" i="8" s="1"/>
  <c r="R43" i="8" s="1"/>
  <c r="N43" i="8"/>
  <c r="O151" i="8"/>
  <c r="N151" i="8"/>
  <c r="P151" i="8"/>
  <c r="R151" i="8" s="1"/>
  <c r="O118" i="8"/>
  <c r="N118" i="8"/>
  <c r="P118" i="8"/>
  <c r="R118" i="8" s="1"/>
  <c r="Q83" i="8"/>
  <c r="R83" i="8"/>
  <c r="N44" i="8"/>
  <c r="O44" i="8"/>
  <c r="P44" i="8" s="1"/>
  <c r="R44" i="8" s="1"/>
  <c r="N61" i="8"/>
  <c r="O61" i="8"/>
  <c r="P61" i="8" s="1"/>
  <c r="R61" i="8" s="1"/>
  <c r="O143" i="8"/>
  <c r="P143" i="8"/>
  <c r="R143" i="8" s="1"/>
  <c r="N143" i="8"/>
  <c r="Q75" i="8"/>
  <c r="R75" i="8" s="1"/>
  <c r="Q77" i="8"/>
  <c r="R77" i="8" s="1"/>
  <c r="O28" i="8"/>
  <c r="P28" i="8" s="1"/>
  <c r="R28" i="8" s="1"/>
  <c r="N28" i="8"/>
  <c r="O102" i="8"/>
  <c r="N102" i="8"/>
  <c r="P102" i="8"/>
  <c r="R102" i="8" s="1"/>
  <c r="O152" i="8"/>
  <c r="P152" i="8" s="1"/>
  <c r="R152" i="8" s="1"/>
  <c r="N152" i="8"/>
  <c r="Q91" i="8"/>
  <c r="R91" i="8"/>
  <c r="O127" i="8"/>
  <c r="P127" i="8"/>
  <c r="R127" i="8" s="1"/>
  <c r="N127" i="8"/>
  <c r="O135" i="8"/>
  <c r="N135" i="8"/>
  <c r="P135" i="8"/>
  <c r="R135" i="8" s="1"/>
  <c r="O146" i="8"/>
  <c r="P146" i="8"/>
  <c r="R146" i="8" s="1"/>
  <c r="N146" i="8"/>
  <c r="R88" i="8" l="1"/>
  <c r="Q88" i="8"/>
  <c r="Q80" i="8"/>
  <c r="R80" i="8" s="1"/>
</calcChain>
</file>

<file path=xl/sharedStrings.xml><?xml version="1.0" encoding="utf-8"?>
<sst xmlns="http://schemas.openxmlformats.org/spreadsheetml/2006/main" count="3861" uniqueCount="1982">
  <si>
    <t>Санитарно-эпидемиологическая экспертиза продукции с составлением программы лабораторных исследований и испытаний</t>
  </si>
  <si>
    <t>Санитарно-эпидемиологическая экспертиза продукции, подлежащей государственной регистрации</t>
  </si>
  <si>
    <t xml:space="preserve">Санитарно-эпидемиологическая экспертиза с обследованием объекта на возможность размещения продовольственного магазина, предприятия общественного питания, коммунального объекта </t>
  </si>
  <si>
    <t>34.1</t>
  </si>
  <si>
    <t>до 50 кв.м.</t>
  </si>
  <si>
    <t>34.2</t>
  </si>
  <si>
    <t>от 50 до 100 кв.м.</t>
  </si>
  <si>
    <t>34.3</t>
  </si>
  <si>
    <t>от 100 до 200 кв.м.</t>
  </si>
  <si>
    <t>34.4</t>
  </si>
  <si>
    <t>200 кв.м. и свыше</t>
  </si>
  <si>
    <t>Санитарно-эпидемиологическая экспертиза с обследованием объекта на возможность размещения досугового центра, оформление экспертного заключения</t>
  </si>
  <si>
    <t>Санитарно-эпидемиологическая экспертиза с обследованием объекта на возможность размещения предприятия, выпускающего продукты питания, оформление экспертного заключения</t>
  </si>
  <si>
    <t>Санитарно-эпидемиологическая экспертиза и гигиеническая оценка объекта (предприятия торговли и общественного питания) с целью установления соответствия его санитарным нормам и правилам с выездом на место, оформление экспертного заключения</t>
  </si>
  <si>
    <t>Санитарно-эпидемиологическая экспертиза и гигиеническая оценка объекта (предприятий и цехов малой мощности) с целью установления соответствия его санитарным нормам и правилам с выездом на место, оформление экспертного заключения</t>
  </si>
  <si>
    <t>Санитарно-эпидемиологическая экспертиза и гигиеническая оценка предприятий по производству мяса свыше 5 т, молока - свыше 10т, производство хлеба и хлебобулочных изделий - свыше 2,5т, рыбы- свыше 10 т, кондитерских изделий - свыше 0,5 т в сутки, оформление экспертного заключения</t>
  </si>
  <si>
    <t>Санитарно-эпидемиологическая экспертиза и гигиеническая оценка объекта (досуговых центров) с целью установления соответствия его санитарным нормам и правилам с выездом на место, оформление экспертного заключения</t>
  </si>
  <si>
    <t>Санитарно-эпидемиологическая экспертиза меню детских учреждений, оформление экспертного заключения</t>
  </si>
  <si>
    <t>Санитарно-эпидемиологическая экспертиза обоснования срока годности пищевых продуктов и воды, оформление экспертного заключения</t>
  </si>
  <si>
    <t>последующая</t>
  </si>
  <si>
    <t>Разработка программы по обоснованию сроков годности пищевых продуктов и воды</t>
  </si>
  <si>
    <t>Санитарно-эпидемиологическая экспертиза проектной документации, оформление экспертного заключения</t>
  </si>
  <si>
    <t>44.1</t>
  </si>
  <si>
    <t>микропредприятия</t>
  </si>
  <si>
    <t>44.2</t>
  </si>
  <si>
    <t>цехов малой мощности</t>
  </si>
  <si>
    <t>44.3</t>
  </si>
  <si>
    <t>предприятий, выпускающих продукты питания</t>
  </si>
  <si>
    <t>44.4</t>
  </si>
  <si>
    <t>предприятий общественного питания и торговли</t>
  </si>
  <si>
    <t>44.4.1</t>
  </si>
  <si>
    <t>до 100 кв.м.</t>
  </si>
  <si>
    <t>44.4.2</t>
  </si>
  <si>
    <t>44.4.3</t>
  </si>
  <si>
    <t>более 200 кв.м.</t>
  </si>
  <si>
    <t>44.4.4</t>
  </si>
  <si>
    <t>кулинарного и кондитерского цехов</t>
  </si>
  <si>
    <t>Санитарно-эпидемиологическая экспертиза технологической части проекта, оформление экспертного заключения</t>
  </si>
  <si>
    <t>Санитарно-эпидемиологическая экспертиза проектной документации</t>
  </si>
  <si>
    <t>46.1</t>
  </si>
  <si>
    <t>детских дошкольных учреждений</t>
  </si>
  <si>
    <t>46.1.1</t>
  </si>
  <si>
    <t>в жилых домах</t>
  </si>
  <si>
    <t>46.1.2</t>
  </si>
  <si>
    <t>до 50 мест</t>
  </si>
  <si>
    <t>46.1.3</t>
  </si>
  <si>
    <t>с числом мест от 51 до 100</t>
  </si>
  <si>
    <t>46.1.4</t>
  </si>
  <si>
    <t>с числом мест от 101 до 200</t>
  </si>
  <si>
    <t>46.1.5</t>
  </si>
  <si>
    <t>с числом мест более 200</t>
  </si>
  <si>
    <t>46.2</t>
  </si>
  <si>
    <t>образовательных учреждений (школы, техникумы и др.)</t>
  </si>
  <si>
    <t>46.2.1</t>
  </si>
  <si>
    <t>до 100 мест</t>
  </si>
  <si>
    <t>46.2.2</t>
  </si>
  <si>
    <t>46.2.3</t>
  </si>
  <si>
    <t>46.3</t>
  </si>
  <si>
    <t>детских учреждений дополнительного образования</t>
  </si>
  <si>
    <t>46.3.1</t>
  </si>
  <si>
    <t>до 100 кв.м</t>
  </si>
  <si>
    <t>46.3.2</t>
  </si>
  <si>
    <t>101-200 кв.м</t>
  </si>
  <si>
    <t>46.3.3</t>
  </si>
  <si>
    <t>более 200 кв.м</t>
  </si>
  <si>
    <t>Санитарно-эпидемиологическая экспертиза технологической части проекта досуговых центров</t>
  </si>
  <si>
    <t>Консультационные услуги с разработкой программы производственного контроля</t>
  </si>
  <si>
    <t>48.1</t>
  </si>
  <si>
    <t>для закусочных, баров</t>
  </si>
  <si>
    <t>48.2</t>
  </si>
  <si>
    <t>для столовых, кафе</t>
  </si>
  <si>
    <t>48.3</t>
  </si>
  <si>
    <t>для магазинов (с общепитом)</t>
  </si>
  <si>
    <t>48.4</t>
  </si>
  <si>
    <t>для магазинов (без общепита)</t>
  </si>
  <si>
    <t>Санитарно-эпидемиологическая экспертиза программы производственного контроля</t>
  </si>
  <si>
    <t>49.1</t>
  </si>
  <si>
    <t>для магазинов</t>
  </si>
  <si>
    <t>49.2</t>
  </si>
  <si>
    <t>для предприятий общественного питания</t>
  </si>
  <si>
    <t>49.3</t>
  </si>
  <si>
    <t>для пищевых предприятий малой мощности</t>
  </si>
  <si>
    <t>49.4</t>
  </si>
  <si>
    <t>для крупных пищевых предприятий</t>
  </si>
  <si>
    <t>Санитарно-эпидемиологическая экспертиза и гигиеническая оценка предприятий по производству БАДов с целью установления его санитарным нормам и правилам, оформление экспертного закдючения</t>
  </si>
  <si>
    <t>Консультационные услуги по объемам и видам лабораторных исследований продукции</t>
  </si>
  <si>
    <t xml:space="preserve">Консультационные услуги к размещению предприятий общественного питания и торговли </t>
  </si>
  <si>
    <t>Санитарно-эпидемиологическая экспертиза продукции, оформление экспертного заключения без составления программы лабораторных исследований</t>
  </si>
  <si>
    <t>Санитарно-эпидемиологическая экспертиза с обследованием объекта на возможность размещения буфета, оформление экспертного заключения</t>
  </si>
  <si>
    <t>Санитарно-эпидемиологическая экспертиза с обследованием помещений на возможность размещения образовательного учреждения среднего профессионального образования</t>
  </si>
  <si>
    <t xml:space="preserve">Консультационные услуги с разработкой программы производственного контроля качества воды в бассейне </t>
  </si>
  <si>
    <t>№ п/п</t>
  </si>
  <si>
    <t>Наименование исследования</t>
  </si>
  <si>
    <t xml:space="preserve">Всего </t>
  </si>
  <si>
    <t>I</t>
  </si>
  <si>
    <t>Санитарно-бактериологические исследования воды</t>
  </si>
  <si>
    <t>Вода питьевая (ОМЧ, ОКБ, ТКБ (бродильный метод))</t>
  </si>
  <si>
    <t>Вода питьевая (ОМЧ, ОКБ, ТКБ (мембранный метод))</t>
  </si>
  <si>
    <t>Вода питьевая ОМЧ</t>
  </si>
  <si>
    <t>Вода бассейна (ОКБ, ТКБ, лецитиназоположительные стафилококки)</t>
  </si>
  <si>
    <t>Вода дистиллированная (плесневые и дрожжевые грибы)</t>
  </si>
  <si>
    <t>Вода очищенная на общее число аэробных микроорганизмов (бактерий и грибов), S.aureus, P.aeruginosa, E.coli</t>
  </si>
  <si>
    <t>Вода открытых водоемов (ОКБ,ТКБ, патогенные микроорганизмы)</t>
  </si>
  <si>
    <t>Вода открытых водоёмов (ОКБ)</t>
  </si>
  <si>
    <t>Вода открытых водоёмов на ОМЧ (на одну температуру инкубации)</t>
  </si>
  <si>
    <t>Вода открытых водоёмов на определение энтерококков (фекальный стрептококк) (метод мембранной фильтрации)</t>
  </si>
  <si>
    <t>Вода открытых водоёмов и сточной воды на определение энтерококков (фекальный стрептококк) (тетрационный метод)</t>
  </si>
  <si>
    <t>Вода сточная (ОКБ, ТКБ)</t>
  </si>
  <si>
    <t>Вода на легионеллы</t>
  </si>
  <si>
    <t>Колифагов в воде (без обогащения)</t>
  </si>
  <si>
    <t>Колифагов в воде (с обогащением)</t>
  </si>
  <si>
    <t>Патогенная микрофлора</t>
  </si>
  <si>
    <t>Синегнойная палочка</t>
  </si>
  <si>
    <t>Споры сульфитредуцирующих клостридий</t>
  </si>
  <si>
    <t>Острая токсичность</t>
  </si>
  <si>
    <t>Хроническая токсичность</t>
  </si>
  <si>
    <t>II</t>
  </si>
  <si>
    <t>Санитарно-бактериологические исследования воздуха</t>
  </si>
  <si>
    <t>ОМЧ</t>
  </si>
  <si>
    <t>Дрожжи, плесени</t>
  </si>
  <si>
    <t>Сальмонеллы</t>
  </si>
  <si>
    <t>Стафилококк</t>
  </si>
  <si>
    <t>III</t>
  </si>
  <si>
    <t>Санитарно-бактериологические, энтомологические исследования почвы</t>
  </si>
  <si>
    <t>Почва (индекс БГКП, индекс энтерококков, патогенные микроорганизмы)</t>
  </si>
  <si>
    <t>Почва (индекс БГКП)</t>
  </si>
  <si>
    <t>Почва на протей</t>
  </si>
  <si>
    <t>Почва на стафилококк</t>
  </si>
  <si>
    <t>Почва на индекс энтеробактерий</t>
  </si>
  <si>
    <t>Почва на индекс энтерококков</t>
  </si>
  <si>
    <t>Почва на клостридии</t>
  </si>
  <si>
    <t>Почва, органические удобрения на патогенную микрофлору</t>
  </si>
  <si>
    <t>Лечебная грязь (ОМЧ.титр ЛПК, энтерококки, стафилококки, синегнойная палочка, титр клостридий)</t>
  </si>
  <si>
    <t>Энтомологическое исследование почвы</t>
  </si>
  <si>
    <t>IV</t>
  </si>
  <si>
    <t>Спектрометрические исследования лесопродукции на искусственные радионуклиды цезий-137 и стронций-90 (определение удельной активности)</t>
  </si>
  <si>
    <t>Спектрометрические исследования продуктов питания, объектов окружающей среды на искусственные радионуклиды цезий-137  (определение удельной активности)</t>
  </si>
  <si>
    <t>Спектрометрические исследования продуктов питания, объектов окружающей среды на искусственные радионуклиды  стронций-90 (определение удельной активности)</t>
  </si>
  <si>
    <t>Спектрометрические исследования стройматериалов, объектов окружающей среды на природные радионуклиды калий-40, радий-226, торий-232, цезий-137 (определение удельной активности изотопов и эффективной удельной активности)</t>
  </si>
  <si>
    <t>Спектрометрическое исследование воды подземных источников на определение значения удельной активности радона</t>
  </si>
  <si>
    <t>Радиометрические и радиохимическиие исследования:</t>
  </si>
  <si>
    <t>Радиометрические исследования воды на суммарную объемную альфа- и бета- активность</t>
  </si>
  <si>
    <t>Определение эквивалентной равновесной объемной активности изотопов радона в одной точке (метод сорбции активированным углем)</t>
  </si>
  <si>
    <t>Определение эквивалентной равновесной объемной активности изотопов радона, торон в одной точке (экспресс-метод)</t>
  </si>
  <si>
    <t>Определение плотности потока радона в одной точке с поверхности грунта с использованием угольных адсорберов</t>
  </si>
  <si>
    <t>Радиометрическое исследование одной пробы осадков на суммарную бета-активность</t>
  </si>
  <si>
    <t>Радиометрическое исследование суммарной бета-активности атмосферного воздуха</t>
  </si>
  <si>
    <t>Радиохимическое определение удельной активности стронция-90 в объектах окружающей среды</t>
  </si>
  <si>
    <t>Радиохимическое определение удельной активности цезия-137 в объектах окружающей среды</t>
  </si>
  <si>
    <t>Первичное радиологическое обследование образовательной организации</t>
  </si>
  <si>
    <t>Дозиметрические методы исследования:</t>
  </si>
  <si>
    <t>Измерение  гамма-излучения поисковыми приборами (гамма-съемка) в одной точке</t>
  </si>
  <si>
    <t>Измерение мощности экспозиционной дозы гамма-излучения в одной точке (МЭД)</t>
  </si>
  <si>
    <t>Гигиеническое обследование участка, объекта использующего источники ионизирующего излучения, с дозиметрическими замерами по показателям радиационной безопасности</t>
  </si>
  <si>
    <t>Поисковая гамма-съемка металлолома, вагон железнодорожного состава (одна точка)</t>
  </si>
  <si>
    <t>Поисковая гамма-съемка металлолома, загруженного в автомобиль (одна точка)</t>
  </si>
  <si>
    <t>Санитарно-эпидемиологические экспертизы:</t>
  </si>
  <si>
    <t>Санитарно-эпидемиологическая экспертиза проекта строительства (реконструкции) объекта, использующего источники ионизирующего излучения</t>
  </si>
  <si>
    <t>повторная санитарно-эпидемиологическая экспертиза проекта строительства (реконструкции) объекта, использующего источники ионизирующего излучения</t>
  </si>
  <si>
    <t>Санитарно-эпидемиологическая экспертиза материалов по обеспечению радиационной безопасности деятельности по обращению с металлоломом</t>
  </si>
  <si>
    <t>Санитарно-эпидемиологическая экспертиза при приемке в эксплуатацию рентгеновского кабинета (обследование, экспертное заключение)</t>
  </si>
  <si>
    <t>Санитарно-эпидемиологическая экспертиза по установлению соответствия деятельности при использовании источников ионизирующих излучений требованиям радиационной безопасности</t>
  </si>
  <si>
    <t>Измерение мощности дозы на рабочем месте персонала</t>
  </si>
  <si>
    <t>25.1</t>
  </si>
  <si>
    <t xml:space="preserve"> в помещениях и на территориях, смежных с процедурной рентгеновского кабинета с дентальным аппаратом, остеоденситометром, кабинета с аппаратом для рентгеноструктурного и рентгеноспектрального анализа</t>
  </si>
  <si>
    <t>25.2</t>
  </si>
  <si>
    <t xml:space="preserve"> в помещениях и на территории, смежных с процедурной рентгеновского кабинета с палатным аппаратом, ортопантомографом и маммографом</t>
  </si>
  <si>
    <t>25.3</t>
  </si>
  <si>
    <t>Пирогенность совместно с микробиологическими показателями аптечных форм до стерилизации</t>
  </si>
  <si>
    <t>Стерильные лекарственные формы, перевязочный материал, инструментарий и т.п.</t>
  </si>
  <si>
    <t>Шовный материал на стерильность</t>
  </si>
  <si>
    <t>VII</t>
  </si>
  <si>
    <t>Санитарно-бактериологические исследования фармацевтических средств:</t>
  </si>
  <si>
    <t>Бактерии рода Salmonella</t>
  </si>
  <si>
    <t>S.aureus</t>
  </si>
  <si>
    <t>Р.aeruginosa</t>
  </si>
  <si>
    <t>на общее число дрожжевых и плесневых грибов</t>
  </si>
  <si>
    <t>на общее число аэробных микроорганизмов</t>
  </si>
  <si>
    <t>на энтеробактерии устойчивые к желчи</t>
  </si>
  <si>
    <t>VIII</t>
  </si>
  <si>
    <t>Прочие санитарно-бактериологические исследования</t>
  </si>
  <si>
    <t>Бактериологические исследования по контролю за работой 1 единицы воздушного стерилизатора с подготовкой тест-объектов  (5 тестов)</t>
  </si>
  <si>
    <t>При исследовании 2-й единицы</t>
  </si>
  <si>
    <t>При одновременном исследовании 3 и более единиц</t>
  </si>
  <si>
    <t>Бактериологические исследования по контролю за работой 1 единицы парового стерилизатора с подготовкой тест-объектов (5 тестов)</t>
  </si>
  <si>
    <t>100</t>
  </si>
  <si>
    <t>Бактериологические исследования по контролю за работой 1 единицы озонового стерилизатора 5-ю тестами "Биотестер дезкамера озон"</t>
  </si>
  <si>
    <t>101</t>
  </si>
  <si>
    <t>Санитарно-бактериологические исследования по контролю за работой дезинфекционных камер</t>
  </si>
  <si>
    <t>102</t>
  </si>
  <si>
    <t>Бактериологические исследования по контролю эффективности работы низкотемпературного плазменного стерилизатора тестами заказчика</t>
  </si>
  <si>
    <t>103</t>
  </si>
  <si>
    <t>Исследование строительных материалов на сроки выживания на них микроорганизмов</t>
  </si>
  <si>
    <t>104</t>
  </si>
  <si>
    <t>Исследованийя строительных материалов на степень антибактериальной активности (диффузный  метод)</t>
  </si>
  <si>
    <t>Паразитологические исследования (гельминты и цисты простейших)</t>
  </si>
  <si>
    <t>Вода открытых водоемов</t>
  </si>
  <si>
    <t>Овощи, фрукты, ягоды, зелень и др.  растительные сельхозкультуры</t>
  </si>
  <si>
    <t>Питьевая вода и вода плавательных бассейнов</t>
  </si>
  <si>
    <t>Почва, песок, твердые бытовые отходы</t>
  </si>
  <si>
    <t>Рыба и рыбопродукты (1 экземпляр)</t>
  </si>
  <si>
    <t>Смывы с поверхностей на яйца гельминтов</t>
  </si>
  <si>
    <t>Сточные воды</t>
  </si>
  <si>
    <t>X</t>
  </si>
  <si>
    <t>Исследования по контролю качества</t>
  </si>
  <si>
    <t>Питательные среды (качественный метод)</t>
  </si>
  <si>
    <t>Питательные среды (количественный метод)</t>
  </si>
  <si>
    <t>Контроль качества дезинфекции медицинских изделий</t>
  </si>
  <si>
    <t>XI</t>
  </si>
  <si>
    <t>Клинико-бактериологические исследования, паразитологические исследования (биологический материал)</t>
  </si>
  <si>
    <t>Грудное молоко на микрофлору</t>
  </si>
  <si>
    <t>Испражнения на стафилококк</t>
  </si>
  <si>
    <t>Испражнения на условно-патогенные энтеробактерии (количественный метод)</t>
  </si>
  <si>
    <t>Биологический материал на стрептококк</t>
  </si>
  <si>
    <t>Биологический материал на ботулинические токсины и Clostridium botulinum</t>
  </si>
  <si>
    <t>Идентификация выделенных гельминтов (яиц гельминтов, цист простейших)</t>
  </si>
  <si>
    <t>Исследования рвотных масс, промывных вод при пищевых токсикоинфекциях</t>
  </si>
  <si>
    <t>На подтверждение результатов исследования на малярию в мазке</t>
  </si>
  <si>
    <t>На подтверждение результатов исследования на малярию в "толстой" капле</t>
  </si>
  <si>
    <t>Кровь на стерильность</t>
  </si>
  <si>
    <t>Кровь на гемокультуру</t>
  </si>
  <si>
    <t>Пероксидаза</t>
  </si>
  <si>
    <t>3.12</t>
  </si>
  <si>
    <t>Ингибирующие вещества в молоке:</t>
  </si>
  <si>
    <t>3.12.а</t>
  </si>
  <si>
    <t xml:space="preserve">Перекись водорода </t>
  </si>
  <si>
    <t>3.12.б</t>
  </si>
  <si>
    <t>Сода</t>
  </si>
  <si>
    <t>3.12.в</t>
  </si>
  <si>
    <t>Аммиак</t>
  </si>
  <si>
    <t>3.13</t>
  </si>
  <si>
    <t>Массовая доля общего сахара, массовая доля сахарозы</t>
  </si>
  <si>
    <t>3.14</t>
  </si>
  <si>
    <t>3.15</t>
  </si>
  <si>
    <t>Точка замерзания в молоке</t>
  </si>
  <si>
    <t>3.16</t>
  </si>
  <si>
    <t>Водородный показатель рН</t>
  </si>
  <si>
    <t>3.17</t>
  </si>
  <si>
    <t>Термоустойчивость сливочного масла</t>
  </si>
  <si>
    <t>3.18</t>
  </si>
  <si>
    <t>Массовая доля золы</t>
  </si>
  <si>
    <t>3.19</t>
  </si>
  <si>
    <t xml:space="preserve">Жирно-кислотный состав и обнаружение фальсификации в   масле сливочном </t>
  </si>
  <si>
    <t>3.20</t>
  </si>
  <si>
    <t>Жирно-кислотный состав молочного жира молока и молочных продуктов (кроме масла сливочного)</t>
  </si>
  <si>
    <t>3.21</t>
  </si>
  <si>
    <t xml:space="preserve">Определение количественного состава смеси жирных кислот в виде метиловых эфиров (жирнокислотный состав) молочного жира молока и молочных продуктов и качественное обнаружение в его составе растительных масел и жиров на растительной основе (фитостеринов) </t>
  </si>
  <si>
    <t>3.22</t>
  </si>
  <si>
    <t>Обнаружение растительных жиров в жире молочном, выделенном из молока и молочных продуктов (стерины):</t>
  </si>
  <si>
    <t>3.22а</t>
  </si>
  <si>
    <t>Метод с предварительным выделением жира</t>
  </si>
  <si>
    <t>3.22б</t>
  </si>
  <si>
    <t>Ускоренный метод (без выделения жира)</t>
  </si>
  <si>
    <t>3.22в</t>
  </si>
  <si>
    <t>Ускоренный метод при разногласиях в оценке качества продукции (без выделения жира)</t>
  </si>
  <si>
    <t>3.23</t>
  </si>
  <si>
    <t xml:space="preserve">Бета-каротин </t>
  </si>
  <si>
    <t>3.24</t>
  </si>
  <si>
    <t>Витамин С</t>
  </si>
  <si>
    <t>3.25</t>
  </si>
  <si>
    <t xml:space="preserve">Витамин РР </t>
  </si>
  <si>
    <t>3.26</t>
  </si>
  <si>
    <t>3.27</t>
  </si>
  <si>
    <t>Йод в пищевых продуктах</t>
  </si>
  <si>
    <t>3.28</t>
  </si>
  <si>
    <t>3.29</t>
  </si>
  <si>
    <t>Железо в масле сливочном</t>
  </si>
  <si>
    <t>4</t>
  </si>
  <si>
    <t xml:space="preserve">Масложировая продукция, животный и рыбий жир, масличное сырье и жировые продукты </t>
  </si>
  <si>
    <t>4.1</t>
  </si>
  <si>
    <t>4.2</t>
  </si>
  <si>
    <t xml:space="preserve">Анизидиновое число </t>
  </si>
  <si>
    <t>4.3</t>
  </si>
  <si>
    <t xml:space="preserve">Йодное число </t>
  </si>
  <si>
    <t>4.4</t>
  </si>
  <si>
    <t xml:space="preserve">Кислотное число </t>
  </si>
  <si>
    <t>4.5</t>
  </si>
  <si>
    <t xml:space="preserve">Цветное число </t>
  </si>
  <si>
    <t>4.6</t>
  </si>
  <si>
    <t xml:space="preserve">Перекисное число </t>
  </si>
  <si>
    <t>4.7</t>
  </si>
  <si>
    <t>Массовая доля влаги и летучих веществ</t>
  </si>
  <si>
    <t>4.8</t>
  </si>
  <si>
    <t>Кислотность</t>
  </si>
  <si>
    <t>4.9</t>
  </si>
  <si>
    <t>Массовая доля жира расчетным методом в маргарине</t>
  </si>
  <si>
    <t>4.10</t>
  </si>
  <si>
    <t>4.11</t>
  </si>
  <si>
    <t>Неомыляемые вещества в масле растительном, массовая доля нежировых примесей</t>
  </si>
  <si>
    <t>4.12</t>
  </si>
  <si>
    <t>Бензоат натрия (бензойнокислый натрий)</t>
  </si>
  <si>
    <t>4.13</t>
  </si>
  <si>
    <t>Массовая доля сорбиновой кислоты (сорбат калия)</t>
  </si>
  <si>
    <t>4.14</t>
  </si>
  <si>
    <t>4.15</t>
  </si>
  <si>
    <t>Степень окисления фритюрного жира</t>
  </si>
  <si>
    <t>4.16</t>
  </si>
  <si>
    <t>Стойкость эмульсии в майонезе</t>
  </si>
  <si>
    <t>4.17</t>
  </si>
  <si>
    <t xml:space="preserve">Витамин В1 </t>
  </si>
  <si>
    <t>4.18</t>
  </si>
  <si>
    <t>Витамин В2</t>
  </si>
  <si>
    <t>4.19</t>
  </si>
  <si>
    <t>Витамины В1 и В2</t>
  </si>
  <si>
    <t>4.20</t>
  </si>
  <si>
    <t>4.21</t>
  </si>
  <si>
    <t>Жирно-кислотный состав и обнаружение фальсификации в масложировой продукции (масла растительные, животные жиры)</t>
  </si>
  <si>
    <t>4.22</t>
  </si>
  <si>
    <t>4.23</t>
  </si>
  <si>
    <t>4.24</t>
  </si>
  <si>
    <t>Железо в масле растительном</t>
  </si>
  <si>
    <t>4.25</t>
  </si>
  <si>
    <t>Идентификация красителей в пищевых продуктах</t>
  </si>
  <si>
    <t>4.26</t>
  </si>
  <si>
    <t>Фосфаты и фосфорсодержащие вещества</t>
  </si>
  <si>
    <t>5</t>
  </si>
  <si>
    <t xml:space="preserve">Рыба, консервированная продукция, нерыбные объекты промысла и продукты, вырабатываемые из них </t>
  </si>
  <si>
    <t>5.1</t>
  </si>
  <si>
    <t>5.2</t>
  </si>
  <si>
    <t>5.3</t>
  </si>
  <si>
    <t>5.4</t>
  </si>
  <si>
    <t>5.5</t>
  </si>
  <si>
    <t>Массовая доля жира рефрактометрическим методом</t>
  </si>
  <si>
    <t>5.6</t>
  </si>
  <si>
    <t>5.7</t>
  </si>
  <si>
    <t>5.8</t>
  </si>
  <si>
    <t>Массовая доля глазури в рыбе и рыбопродуктах</t>
  </si>
  <si>
    <t>5.9</t>
  </si>
  <si>
    <t>5.10</t>
  </si>
  <si>
    <t>5.11</t>
  </si>
  <si>
    <t>Сероводород, аммиак</t>
  </si>
  <si>
    <t>5.12</t>
  </si>
  <si>
    <t>5.13</t>
  </si>
  <si>
    <t>Массовая доля фосфатов</t>
  </si>
  <si>
    <t>5.14</t>
  </si>
  <si>
    <t>5.15</t>
  </si>
  <si>
    <t>Гистамин в рыбе и рыбных продуктах</t>
  </si>
  <si>
    <t>5.16</t>
  </si>
  <si>
    <t>5.17</t>
  </si>
  <si>
    <t>5.18</t>
  </si>
  <si>
    <t>6</t>
  </si>
  <si>
    <t>Кулинарные изделия</t>
  </si>
  <si>
    <t>6.1</t>
  </si>
  <si>
    <t>6.2</t>
  </si>
  <si>
    <t>6.3</t>
  </si>
  <si>
    <t>6.4</t>
  </si>
  <si>
    <t>6.5</t>
  </si>
  <si>
    <t>Массовая доля влаги, сухих веществ</t>
  </si>
  <si>
    <t>6.6</t>
  </si>
  <si>
    <t>6.7</t>
  </si>
  <si>
    <t>6.8</t>
  </si>
  <si>
    <t>6.9</t>
  </si>
  <si>
    <t>6.10</t>
  </si>
  <si>
    <t>Массовая доля хлеба, крахмалсодержащих веществ в полуфабрикатах из рубленного мяса</t>
  </si>
  <si>
    <t>6.11</t>
  </si>
  <si>
    <t>Калорийность готового блюда (I или II)</t>
  </si>
  <si>
    <t>6.12</t>
  </si>
  <si>
    <t>Калорийность готового блюда (III)</t>
  </si>
  <si>
    <t>6.13</t>
  </si>
  <si>
    <t>Энергетическая ценность пищевых продуктов (расчетным методом)</t>
  </si>
  <si>
    <t>6.14</t>
  </si>
  <si>
    <t>Качество термической обработки</t>
  </si>
  <si>
    <t>6.15</t>
  </si>
  <si>
    <t>Бензоат натрия (бензойнокислый натрий) в пищевых продуктах</t>
  </si>
  <si>
    <t>6.16</t>
  </si>
  <si>
    <t>6.17</t>
  </si>
  <si>
    <t>6.18</t>
  </si>
  <si>
    <t>6.19</t>
  </si>
  <si>
    <t>6.20</t>
  </si>
  <si>
    <t>6.21</t>
  </si>
  <si>
    <t>6.22</t>
  </si>
  <si>
    <t>6.23</t>
  </si>
  <si>
    <t>7</t>
  </si>
  <si>
    <t>Хлебобулочные  изделия,  мукомольно-крупяные, концентраты пищевые, зерно, крахмал, дрожжи</t>
  </si>
  <si>
    <t>7.1</t>
  </si>
  <si>
    <t>7.2</t>
  </si>
  <si>
    <t>7.3</t>
  </si>
  <si>
    <t>Влажность в хлебе и хлебобулочных изделиях</t>
  </si>
  <si>
    <t>7.4</t>
  </si>
  <si>
    <t>7.5</t>
  </si>
  <si>
    <t>Пористость</t>
  </si>
  <si>
    <t>7.6</t>
  </si>
  <si>
    <t>7.7</t>
  </si>
  <si>
    <t>7.8</t>
  </si>
  <si>
    <t>Массовая доля общего сахара в хлебобулочных изделиях</t>
  </si>
  <si>
    <t>7.9</t>
  </si>
  <si>
    <t>Массовая доля общего сахара в концентратах пищевых</t>
  </si>
  <si>
    <t>7.10</t>
  </si>
  <si>
    <t>Набухаемость, намокаемость</t>
  </si>
  <si>
    <t>7.11</t>
  </si>
  <si>
    <t>7.12</t>
  </si>
  <si>
    <t>7.13</t>
  </si>
  <si>
    <t>7.14</t>
  </si>
  <si>
    <t>Массовая доля сухих веществ, перешедших в варочную воду</t>
  </si>
  <si>
    <t>7.15</t>
  </si>
  <si>
    <t>Сохранность формы макаронных изделий</t>
  </si>
  <si>
    <t>7.16</t>
  </si>
  <si>
    <t>Металломагнитные примеси, сорная примесь, примеси растительного происхождения, минеральная примесь</t>
  </si>
  <si>
    <t>Профессиональная гигиеническая подготовка и аттестация должностных лиц и работников организаций, деятельность которых связана с производством, хранением, транспортировкой и реализацией пищевых продуктов, коммунальным и бытовым обслуживанием, воспитанием и обучением детей и подростков, с испытанием, хранением, транспортировкой, реализацией, применением, обезвреживанием и утилизацией пестицидов и агрохимикатов по очно-заочной форме обучения на 1 человека</t>
  </si>
  <si>
    <t>кальк№50</t>
  </si>
  <si>
    <t>Профессиональная гигиеническая подготовка и аттестация должностных лиц и работников сельскохозяйственных предприятий, деятельность которых связана с испытанием, хранением, транспортировкой, реализацией, применением, обезвреживанием и утилизацией пестицидов и агрохимикатов по очной форме обучения на 1 человека</t>
  </si>
  <si>
    <t>кальк№49</t>
  </si>
  <si>
    <t>Профессиональная гигиеническая подготовка и аттестация должностных лиц и работников организаций, деятельность которых связана с воспитанием и обучением детей и непосредственно с питанием детей при поступлении на работу по очной форме обучения на 1 человека</t>
  </si>
  <si>
    <t>кальк№48</t>
  </si>
  <si>
    <t>Профессиональная гигиеническая подготовка и аттестация должностных лиц и работников организаций, деятельность которых связана с коммунальным и бытовым обслуживанием населения при поступлении на работу по очной форме обучения на 1 человека</t>
  </si>
  <si>
    <t>кальк№47</t>
  </si>
  <si>
    <t>Профессиональная гигиеническая подготовка и аттестация должностных лиц и работников организаций, деятельность которых связана с хранением, транспортировкой и реализацией, производством пищевых продуктов при поступлении на работу по очной форме обучения на 1 человека</t>
  </si>
  <si>
    <t>кальк№46</t>
  </si>
  <si>
    <t>ИФА на корь, определение IgG антител</t>
  </si>
  <si>
    <t>ИФА на краснуху, определение IgM антител</t>
  </si>
  <si>
    <t>ИФА на краснуху, определение IgG антител</t>
  </si>
  <si>
    <t>ИФА на паротит, выявление IgG антител</t>
  </si>
  <si>
    <t>ИФА на паротит, выявление IgМ антител</t>
  </si>
  <si>
    <t>Кишечные инфекции</t>
  </si>
  <si>
    <t>РН на иммунитет против полиомиелита</t>
  </si>
  <si>
    <t>Вирусологическое исследование на энтеровирусы</t>
  </si>
  <si>
    <t>ИФА на ротавирусы, выявление антигена</t>
  </si>
  <si>
    <t>ИФА на аденовирусы, выявление антигена</t>
  </si>
  <si>
    <t>ИФА на  норовирусы геногрупп 1 и 2, выявление антигена в фекалиях</t>
  </si>
  <si>
    <t>Экспресс-анализ на определение антигена ротавируса (рота Стик)</t>
  </si>
  <si>
    <t>ИФА выявление суммарных антител к H.pylori</t>
  </si>
  <si>
    <t>Экспресс-выявление антител к H.pylori</t>
  </si>
  <si>
    <t>Трансмиссивные инфекции</t>
  </si>
  <si>
    <t>ИФА на клещевой энцефалит, выявление IgG антител</t>
  </si>
  <si>
    <t>ИФА на клещевой энцефалит, выявление IgG антител с оформлением сопутствующей информации для юридических лиц</t>
  </si>
  <si>
    <t>ИФА на клещевой энцефалит, определение концентрации IgG антител</t>
  </si>
  <si>
    <t>ИФА на клещевой энцефалит, выявление IgM антител</t>
  </si>
  <si>
    <t>ИФА на клещевой энцефалит, выявление IgM антител с оформлением сопутствующей информации для юридических лиц</t>
  </si>
  <si>
    <t xml:space="preserve">ИФА на клещевой боррелиоз, выявление IgG антител </t>
  </si>
  <si>
    <t>ИФА на клещевой боррелиоз, выявление IgG антител с оформлением сопутствующей информации для юридических лиц</t>
  </si>
  <si>
    <t xml:space="preserve">ИФА на клещевой боррелиоз, выявление IgM антител </t>
  </si>
  <si>
    <t>Железо закисное и железо окисное</t>
  </si>
  <si>
    <t>13.11</t>
  </si>
  <si>
    <t xml:space="preserve">Гидрофосфат </t>
  </si>
  <si>
    <t>13.12</t>
  </si>
  <si>
    <t>Жесткость общая</t>
  </si>
  <si>
    <t>13.13</t>
  </si>
  <si>
    <t>Йодид-ион</t>
  </si>
  <si>
    <t>13.14</t>
  </si>
  <si>
    <t>Кадмий</t>
  </si>
  <si>
    <t>13.15</t>
  </si>
  <si>
    <t xml:space="preserve">Калий </t>
  </si>
  <si>
    <t>13.16</t>
  </si>
  <si>
    <t>13.17</t>
  </si>
  <si>
    <t xml:space="preserve">Магний </t>
  </si>
  <si>
    <t>13.18</t>
  </si>
  <si>
    <t>Метакремниваевая кислота</t>
  </si>
  <si>
    <t>13.19</t>
  </si>
  <si>
    <t>Мышьяк</t>
  </si>
  <si>
    <t>13.20</t>
  </si>
  <si>
    <t>Минерализация</t>
  </si>
  <si>
    <t>13.21</t>
  </si>
  <si>
    <t>Натрий</t>
  </si>
  <si>
    <t>13.22</t>
  </si>
  <si>
    <t>Нитраты</t>
  </si>
  <si>
    <t>13.23</t>
  </si>
  <si>
    <t>Нитриты</t>
  </si>
  <si>
    <t>13.24</t>
  </si>
  <si>
    <t>Окисляемость перманганатная</t>
  </si>
  <si>
    <t>13.25</t>
  </si>
  <si>
    <t>Олово</t>
  </si>
  <si>
    <t>13.26</t>
  </si>
  <si>
    <t>Органические вещества (органический углерод)</t>
  </si>
  <si>
    <t>13.27</t>
  </si>
  <si>
    <t>Органолептика</t>
  </si>
  <si>
    <t>13.28</t>
  </si>
  <si>
    <t>Ртуть</t>
  </si>
  <si>
    <t>13.29</t>
  </si>
  <si>
    <t>Свинец</t>
  </si>
  <si>
    <t>13.30</t>
  </si>
  <si>
    <t>Селен</t>
  </si>
  <si>
    <t>13.31</t>
  </si>
  <si>
    <t>Сероводород</t>
  </si>
  <si>
    <t>13.32</t>
  </si>
  <si>
    <t>Стронций</t>
  </si>
  <si>
    <t>13.33</t>
  </si>
  <si>
    <r>
      <t>Сульфат-ион</t>
    </r>
    <r>
      <rPr>
        <sz val="9"/>
        <color indexed="10"/>
        <rFont val="Times New Roman"/>
        <family val="1"/>
        <charset val="204"/>
      </rPr>
      <t xml:space="preserve"> </t>
    </r>
  </si>
  <si>
    <t>13.34</t>
  </si>
  <si>
    <t>Сухой остаток</t>
  </si>
  <si>
    <t>13.35</t>
  </si>
  <si>
    <t>Фторид-ион</t>
  </si>
  <si>
    <t>13.36</t>
  </si>
  <si>
    <t>Хлорид-ион</t>
  </si>
  <si>
    <t>13.37</t>
  </si>
  <si>
    <t>Хром (VI)</t>
  </si>
  <si>
    <t>14</t>
  </si>
  <si>
    <t>Биологически активные добавки к пище</t>
  </si>
  <si>
    <t>14.1</t>
  </si>
  <si>
    <t>Флавоноидные и другие фенольные соединения в БАДах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</si>
  <si>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</si>
  <si>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</si>
  <si>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</si>
  <si>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</si>
  <si>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</si>
  <si>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</si>
  <si>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</si>
  <si>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</si>
  <si>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</si>
  <si>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</si>
  <si>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15</t>
  </si>
  <si>
    <t>Прочие</t>
  </si>
  <si>
    <t>15.1</t>
  </si>
  <si>
    <t>Поваренная соль:</t>
  </si>
  <si>
    <t>15.2</t>
  </si>
  <si>
    <t>15.3</t>
  </si>
  <si>
    <t>Нерастворимый в воде остаток</t>
  </si>
  <si>
    <t>15.4</t>
  </si>
  <si>
    <t>Кальций-ион, магний-ион</t>
  </si>
  <si>
    <t>15.5</t>
  </si>
  <si>
    <t>Сульфат-ион</t>
  </si>
  <si>
    <t>15.6</t>
  </si>
  <si>
    <t>Оксид железа (III)</t>
  </si>
  <si>
    <t>15.7</t>
  </si>
  <si>
    <t>Калий-ион</t>
  </si>
  <si>
    <t>15.8</t>
  </si>
  <si>
    <t>Хлористый натрий</t>
  </si>
  <si>
    <t>15.9</t>
  </si>
  <si>
    <t>Йод в соли</t>
  </si>
  <si>
    <t>15.10</t>
  </si>
  <si>
    <t>Определение основного вещества (NaCl) по солевому составу</t>
  </si>
  <si>
    <t>Чай, кофе:</t>
  </si>
  <si>
    <t>15.11</t>
  </si>
  <si>
    <t>Танин</t>
  </si>
  <si>
    <t>15.12</t>
  </si>
  <si>
    <t>Экстрактивные вещества в чае</t>
  </si>
  <si>
    <t>15.13</t>
  </si>
  <si>
    <t>15.14</t>
  </si>
  <si>
    <t>Кофеин</t>
  </si>
  <si>
    <t>15.15</t>
  </si>
  <si>
    <t>15.16</t>
  </si>
  <si>
    <t>Металломагнитные примеси, другие примеси</t>
  </si>
  <si>
    <t>Исследование на показатели безопасности пищевых продуктов</t>
  </si>
  <si>
    <t>16</t>
  </si>
  <si>
    <t>Левомицетин (хлорамфеникол, хлормицетин) методом ИФА</t>
  </si>
  <si>
    <t>Микотоксины:</t>
  </si>
  <si>
    <t>17</t>
  </si>
  <si>
    <t>Афлатоксин В1 методом ИФА и ВЭЖХ</t>
  </si>
  <si>
    <t>18</t>
  </si>
  <si>
    <t>Афлатоксин М1 методом ИФА и ВЭЖХ</t>
  </si>
  <si>
    <t>19</t>
  </si>
  <si>
    <t>Дезоксиниваленол (DON) методом ИФА и ВЭЖХ</t>
  </si>
  <si>
    <t>20</t>
  </si>
  <si>
    <t>Зеараленон (F-2) методом ИФА и ВЭЖХ</t>
  </si>
  <si>
    <t>21</t>
  </si>
  <si>
    <t>Микотоксин В1, Дезоксиниваленол (DОN), Зеараленон, Т-2 токсин методом ИФА и ВЭЖХ</t>
  </si>
  <si>
    <t>22</t>
  </si>
  <si>
    <t>Микотоксины фумонизины В1 и В2 методом ИФА в зерне, кормах и компонентах для их производства</t>
  </si>
  <si>
    <t>23</t>
  </si>
  <si>
    <t>Охратоксин А в детском питании</t>
  </si>
  <si>
    <t>24</t>
  </si>
  <si>
    <t>Охратоксин А в продовольственном сырье и пищевых продуктах</t>
  </si>
  <si>
    <t>25</t>
  </si>
  <si>
    <t>Патулин</t>
  </si>
  <si>
    <t>26</t>
  </si>
  <si>
    <t>Т-2 токсин</t>
  </si>
  <si>
    <t>27</t>
  </si>
  <si>
    <t>Нитрозамины</t>
  </si>
  <si>
    <t>28</t>
  </si>
  <si>
    <t>Полихлорированные бифенилы</t>
  </si>
  <si>
    <t>29</t>
  </si>
  <si>
    <t>Тетрациклин методом ИФА  в молоке и сухом молоке, масле и меде и других пищевых продуктах</t>
  </si>
  <si>
    <t>30</t>
  </si>
  <si>
    <t>Микро- и макроэлементов: магний, железо, марганец на каждый показатель</t>
  </si>
  <si>
    <t>Исследование на токсичные элементы:</t>
  </si>
  <si>
    <t>31</t>
  </si>
  <si>
    <t>Кадмий, свинец, мышьяк, ртуть</t>
  </si>
  <si>
    <t>32</t>
  </si>
  <si>
    <t>33</t>
  </si>
  <si>
    <t>Медь</t>
  </si>
  <si>
    <t>34</t>
  </si>
  <si>
    <t>35</t>
  </si>
  <si>
    <t>Никель в жирах</t>
  </si>
  <si>
    <t>36</t>
  </si>
  <si>
    <t>Олово в продуктах пищевых консервированных</t>
  </si>
  <si>
    <t>37</t>
  </si>
  <si>
    <t>38</t>
  </si>
  <si>
    <t>39</t>
  </si>
  <si>
    <t>Цинк</t>
  </si>
  <si>
    <t>40</t>
  </si>
  <si>
    <t>Хром в консервах (в хромированной таре)</t>
  </si>
  <si>
    <t>41</t>
  </si>
  <si>
    <t>Исследование на пестициды</t>
  </si>
  <si>
    <t>41.1</t>
  </si>
  <si>
    <t xml:space="preserve">2,4 -Д  </t>
  </si>
  <si>
    <t>41.2</t>
  </si>
  <si>
    <t xml:space="preserve">Пестициды класса бензимидазолы (бенлат, карбендазим, тиабендазол и др.) </t>
  </si>
  <si>
    <t>41.3</t>
  </si>
  <si>
    <t xml:space="preserve">Хлорорганические пестициды </t>
  </si>
  <si>
    <t>41.4</t>
  </si>
  <si>
    <t xml:space="preserve">Фосфорорганические пестициды </t>
  </si>
  <si>
    <t>41.5</t>
  </si>
  <si>
    <t xml:space="preserve">Совместно хлорорганические пестициды  и 2.4Д  </t>
  </si>
  <si>
    <t>42</t>
  </si>
  <si>
    <t xml:space="preserve">Бенз(а)пирен </t>
  </si>
  <si>
    <t>Всего</t>
  </si>
  <si>
    <t>1,1-дихлорэтилен, дихлорметан и трихлорэтилен в воде (на каждый показатель)</t>
  </si>
  <si>
    <t xml:space="preserve">1,2-дихлорэтан </t>
  </si>
  <si>
    <t>Аммиак и ионы аммония</t>
  </si>
  <si>
    <t>Ацетон</t>
  </si>
  <si>
    <t>Барий</t>
  </si>
  <si>
    <t>Бенз(а)пирен</t>
  </si>
  <si>
    <t xml:space="preserve">Бензол </t>
  </si>
  <si>
    <t>Бериллий</t>
  </si>
  <si>
    <t>БПК5</t>
  </si>
  <si>
    <t>БПК полное</t>
  </si>
  <si>
    <t>Бромдихлорметан (дибромхлорметан и другие бромхлорпроизводные) на каждый показатель</t>
  </si>
  <si>
    <t>Взвешенные вещества</t>
  </si>
  <si>
    <t xml:space="preserve">Ди-2-этилгексилфталат </t>
  </si>
  <si>
    <t>Диметилтерефталат</t>
  </si>
  <si>
    <t>Железо</t>
  </si>
  <si>
    <t>Жиры (в воде поверхностных водоемов)</t>
  </si>
  <si>
    <r>
      <t>Запах при 20</t>
    </r>
    <r>
      <rPr>
        <vertAlign val="superscript"/>
        <sz val="9"/>
        <rFont val="Times New Roman"/>
        <family val="1"/>
        <charset val="204"/>
      </rPr>
      <t>о</t>
    </r>
    <r>
      <rPr>
        <sz val="9"/>
        <rFont val="Times New Roman"/>
        <family val="1"/>
        <charset val="204"/>
      </rPr>
      <t>С и при 60</t>
    </r>
    <r>
      <rPr>
        <vertAlign val="superscript"/>
        <sz val="9"/>
        <rFont val="Times New Roman"/>
        <family val="1"/>
        <charset val="204"/>
      </rPr>
      <t>о</t>
    </r>
    <r>
      <rPr>
        <sz val="9"/>
        <rFont val="Times New Roman"/>
        <family val="1"/>
        <charset val="204"/>
      </rPr>
      <t>С</t>
    </r>
  </si>
  <si>
    <t>Изопропанол, изобутанол  на каждый показатель</t>
  </si>
  <si>
    <t>Индекс токсичности</t>
  </si>
  <si>
    <t>Калий</t>
  </si>
  <si>
    <t xml:space="preserve"> последующая проба</t>
  </si>
  <si>
    <t>Кобальт</t>
  </si>
  <si>
    <t>Крезол</t>
  </si>
  <si>
    <t>Кремний</t>
  </si>
  <si>
    <t>Летучие галогенсодержащие углеводороды (1,1-дихлорэтилен, 1,2-дихлорэтилен, дихлорметан, трихлорметан (хлороформ), тетрахлорметан (четыреххлористый углерод), тетрахлорэтилен, трихлорэтилен, бромдихлорметан, дибромхлорметан, бромоформ (трибромметан)) при совместном присутствии</t>
  </si>
  <si>
    <t>Магний</t>
  </si>
  <si>
    <t xml:space="preserve">Марганец </t>
  </si>
  <si>
    <t>Молибден</t>
  </si>
  <si>
    <t>Мутность</t>
  </si>
  <si>
    <t>Нефтепродукты</t>
  </si>
  <si>
    <t>Никель</t>
  </si>
  <si>
    <t>43</t>
  </si>
  <si>
    <t>44</t>
  </si>
  <si>
    <t>45</t>
  </si>
  <si>
    <t>О-ксилол</t>
  </si>
  <si>
    <t>46</t>
  </si>
  <si>
    <t>47</t>
  </si>
  <si>
    <t>48</t>
  </si>
  <si>
    <t>Органический углерод</t>
  </si>
  <si>
    <t>49</t>
  </si>
  <si>
    <t>Остаточный хлор</t>
  </si>
  <si>
    <t>50</t>
  </si>
  <si>
    <t>ПАВ анионактивные</t>
  </si>
  <si>
    <t>51</t>
  </si>
  <si>
    <t>Пентахлорфенол</t>
  </si>
  <si>
    <t>Пестициды</t>
  </si>
  <si>
    <t>52</t>
  </si>
  <si>
    <t>Врач</t>
  </si>
  <si>
    <t>ф/л</t>
  </si>
  <si>
    <t>ПЦР выявление РНК/ДНК инфекций, передающихся иксодовыми клещами TBEV, B.burgorferisl, E. chaffcensis/E.muris и ДНК phagocytophillum в клеще для физических лиц</t>
  </si>
  <si>
    <t>ПЦР выявление РНК/ДНК инфекций, передающихся иксодовыми клещами TBEV, B.burgorferisl, E. chaffcensis/E.muris и ДНК phagocytophillum в клеще для юридических лиц</t>
  </si>
  <si>
    <t>ПЦР выявление РНК/ДНК инфекций, передающихся иксодовыми клещами TBEV, B.burgorferisl, E. chaffcensis/E.muris и ДНК phagocytophillum в клеще для юридических лиц с оформлением сопутствующей информации</t>
  </si>
  <si>
    <t>ф</t>
  </si>
  <si>
    <t>Микроскопическое исследование кала (капрограмма)</t>
  </si>
  <si>
    <t>ПЦР выявление РНК/ДНК инфекций, передающихся иксодовыми клещами TBEV, B.burgorferisl, E. chaffcensis/E.muris и ДНК phagocytophillum биологическом материале</t>
  </si>
  <si>
    <t xml:space="preserve">Выявление РНК вирусов гриппа А и В в биоматериале </t>
  </si>
  <si>
    <t>Типирование (идентификация субтипов Н1N1 и Н3N2) вируса гриппа А</t>
  </si>
  <si>
    <t>Выявление РНК вируса гриппа свиней А/Н1 в биоматериале</t>
  </si>
  <si>
    <t xml:space="preserve">Идентификация субтипа H5N1 вируса гриппа А в биоматериале </t>
  </si>
  <si>
    <t>Типирование (идентификация субтипов H5, H7, H9) вирусов гриппа А в биоматериале</t>
  </si>
  <si>
    <t>Выявление РНК/ДНК возбудителей острых респираторных вирусных инфекций человека (РС-вирус, метапневмовирус, коронавирус, риновирус, аденовирус, бокавирус, парагрипп) в биоматериале</t>
  </si>
  <si>
    <t>Выявление ДНК Mycoplasma pneumoniae и Chlamydophila pneumoniae биоматериале</t>
  </si>
  <si>
    <t>Выявление ДНК ДНК Legionella pneumophila в биологическом материале</t>
  </si>
  <si>
    <t>Консультации по вопросам составления программы производственного контроля, схемам удаления отходов, обеспечения санитарно-эпидемиологического благополучия (30 минут)</t>
  </si>
  <si>
    <t>Оценка эффективности проведения противоклещевой обработки</t>
  </si>
  <si>
    <t>ЛОУ</t>
  </si>
  <si>
    <t>Естественные биотопы площадью до 3-х га</t>
  </si>
  <si>
    <t>Оценка санитарно-эпидемиологического, зоо-энтомологического состояния</t>
  </si>
  <si>
    <t>Объекты площадью до 100 кв.м.</t>
  </si>
  <si>
    <t>Объекты площадью 101-250 кв.м.</t>
  </si>
  <si>
    <t>Вакцинация</t>
  </si>
  <si>
    <t>Осмотр одного человека врачом перед прививкой</t>
  </si>
  <si>
    <t>Введение профилактической прививки против гриппа (вакцина "Ваксигрипп")</t>
  </si>
  <si>
    <t>Введение вакцины клещевого энцефалита культуральной инактивированной очищенной сорбированной /ФСМЕ-ИММУН 0,5 мл доза/Бакстер АГ, Австрия</t>
  </si>
  <si>
    <t xml:space="preserve">Введение вакцины клещевого энцефалита культуральной очищенной концентрированной инактивированной сухой </t>
  </si>
  <si>
    <t>Введение профилактических прививок против клещевого энцефалита (вакцина Энцевир)</t>
  </si>
  <si>
    <t>Введение профилактических прививок против гриппа (вакцина Гриппол-плюс)</t>
  </si>
  <si>
    <t>Серопрофилактика</t>
  </si>
  <si>
    <t>Консультация одного человека врачом</t>
  </si>
  <si>
    <t>Проведение одной инъекции бициллина - 5</t>
  </si>
  <si>
    <t>Введение противоклещевого иммуноглобулина одному человеку массой 40 кг</t>
  </si>
  <si>
    <t>Введение противоклещевого иммуноглобулина одному человеку массой 50 кг</t>
  </si>
  <si>
    <t>Введение противоклещевого иммуноглобулина одному человеку массой 60 кг</t>
  </si>
  <si>
    <t>Введение противоклещевого иммуноглобулина одному человеку массой 70 кг</t>
  </si>
  <si>
    <t>Введение противоклещевого иммуноглобулина одному человеку массой 80 кг</t>
  </si>
  <si>
    <t>Введение противоклещевого иммуноглобулина одному человеку массой 90 кг</t>
  </si>
  <si>
    <t>Пестициды класса бензимидазолы (бенлат, карбендазим, тиабендазол и др.) методом ТСХ</t>
  </si>
  <si>
    <t>53</t>
  </si>
  <si>
    <t xml:space="preserve">2,4-Д </t>
  </si>
  <si>
    <t>54</t>
  </si>
  <si>
    <t>Фосфорорганические и симм-триазиновые пестициды (карбофос, метафос, фосфамид, фозалон, атразин, симазин) методом ХМС</t>
  </si>
  <si>
    <t>55</t>
  </si>
  <si>
    <t>Хлорорганические пестициды методом ХМС</t>
  </si>
  <si>
    <t>56</t>
  </si>
  <si>
    <t>Полиакриламид</t>
  </si>
  <si>
    <t>57</t>
  </si>
  <si>
    <t>Полифосфаты</t>
  </si>
  <si>
    <t>58</t>
  </si>
  <si>
    <t>Привкус</t>
  </si>
  <si>
    <t>59</t>
  </si>
  <si>
    <t>Растворенный кислород</t>
  </si>
  <si>
    <t>60</t>
  </si>
  <si>
    <t>61</t>
  </si>
  <si>
    <t>62</t>
  </si>
  <si>
    <t>63</t>
  </si>
  <si>
    <t>Серебро</t>
  </si>
  <si>
    <t>64</t>
  </si>
  <si>
    <t>65</t>
  </si>
  <si>
    <t>Стирол</t>
  </si>
  <si>
    <t>66</t>
  </si>
  <si>
    <t>67</t>
  </si>
  <si>
    <t xml:space="preserve">Сульфаты </t>
  </si>
  <si>
    <t>68</t>
  </si>
  <si>
    <t>Сульфиды</t>
  </si>
  <si>
    <t>69</t>
  </si>
  <si>
    <r>
      <t>Сумма окислов азота (NO</t>
    </r>
    <r>
      <rPr>
        <vertAlign val="sub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и NO</t>
    </r>
    <r>
      <rPr>
        <vertAlign val="subscript"/>
        <sz val="9"/>
        <rFont val="Times New Roman"/>
        <family val="1"/>
        <charset val="204"/>
      </rPr>
      <t>3)</t>
    </r>
  </si>
  <si>
    <t>70</t>
  </si>
  <si>
    <t>Сумма тригалометанов</t>
  </si>
  <si>
    <t>71</t>
  </si>
  <si>
    <t>Сурьма</t>
  </si>
  <si>
    <t>72</t>
  </si>
  <si>
    <t>Сухой остаток (общая минерализация)</t>
  </si>
  <si>
    <t>73</t>
  </si>
  <si>
    <t xml:space="preserve">Тетрахлорэтилен </t>
  </si>
  <si>
    <t>74</t>
  </si>
  <si>
    <t>Титан</t>
  </si>
  <si>
    <t>75</t>
  </si>
  <si>
    <t>Толуол</t>
  </si>
  <si>
    <t>76</t>
  </si>
  <si>
    <t>Фенол флюорометрическим методом</t>
  </si>
  <si>
    <t>77</t>
  </si>
  <si>
    <t>Фенол и замещенные и хлорированные фенолы при их совместном присутствии методом ХМС</t>
  </si>
  <si>
    <t>78</t>
  </si>
  <si>
    <t>Массовая концетрация летучих фенолов (фенольный индекс)</t>
  </si>
  <si>
    <t>79</t>
  </si>
  <si>
    <t>Флуоресцеин</t>
  </si>
  <si>
    <t>80</t>
  </si>
  <si>
    <t>Формальдегид</t>
  </si>
  <si>
    <t>81</t>
  </si>
  <si>
    <t>Фториды</t>
  </si>
  <si>
    <t>82</t>
  </si>
  <si>
    <t>Хлорбензол</t>
  </si>
  <si>
    <t>83</t>
  </si>
  <si>
    <t xml:space="preserve">Хлороформ </t>
  </si>
  <si>
    <t>84</t>
  </si>
  <si>
    <t>Хлор остаточный свободный</t>
  </si>
  <si>
    <t>85</t>
  </si>
  <si>
    <t>Хлор остаточный связанный</t>
  </si>
  <si>
    <t>86</t>
  </si>
  <si>
    <t>Хлориды</t>
  </si>
  <si>
    <t>87</t>
  </si>
  <si>
    <t>ХПК</t>
  </si>
  <si>
    <t>88</t>
  </si>
  <si>
    <t>89</t>
  </si>
  <si>
    <t>Цветность</t>
  </si>
  <si>
    <t>90</t>
  </si>
  <si>
    <t>91</t>
  </si>
  <si>
    <t>Цианиды</t>
  </si>
  <si>
    <t>92</t>
  </si>
  <si>
    <t xml:space="preserve">Четыреххлористый углерод </t>
  </si>
  <si>
    <t>93</t>
  </si>
  <si>
    <t>Щелочность</t>
  </si>
  <si>
    <t>94</t>
  </si>
  <si>
    <t>Этилбензол</t>
  </si>
  <si>
    <t>Экспресс-исследование воды на анализаторе Nova 60</t>
  </si>
  <si>
    <t>95</t>
  </si>
  <si>
    <t>96</t>
  </si>
  <si>
    <t>97</t>
  </si>
  <si>
    <t>Исследование дистиллированной воды</t>
  </si>
  <si>
    <t>98</t>
  </si>
  <si>
    <t>Массовая концентрация остатка после выпаривания</t>
  </si>
  <si>
    <t>99</t>
  </si>
  <si>
    <t xml:space="preserve">Массовая концентрация аммиака и аммонийных солей </t>
  </si>
  <si>
    <t>Массовая концентрация нитратов</t>
  </si>
  <si>
    <t>Массовая концентрация сульфатов</t>
  </si>
  <si>
    <t>Массовая концентрация хлоридов</t>
  </si>
  <si>
    <t>Массовая концентрация железа</t>
  </si>
  <si>
    <t>Массовая концентрация кальция</t>
  </si>
  <si>
    <t>105</t>
  </si>
  <si>
    <t>Массовая концентрация веществ, восстанавливающих KMnO4</t>
  </si>
  <si>
    <t>106</t>
  </si>
  <si>
    <t>Массовая концентрация алюминия</t>
  </si>
  <si>
    <t>107</t>
  </si>
  <si>
    <t>Массовая концентрация цинка</t>
  </si>
  <si>
    <t>108</t>
  </si>
  <si>
    <t>Массовая концентрация меди</t>
  </si>
  <si>
    <t>109</t>
  </si>
  <si>
    <t>Массовая концентрация свинца</t>
  </si>
  <si>
    <t>110</t>
  </si>
  <si>
    <t>Удельная электропроводность воды</t>
  </si>
  <si>
    <t>111</t>
  </si>
  <si>
    <t>Качественная идентификация органических соединений в воде</t>
  </si>
  <si>
    <t>Исследование воздуха рабочей зоны</t>
  </si>
  <si>
    <t>Фотометрический метод</t>
  </si>
  <si>
    <t>Акролеин</t>
  </si>
  <si>
    <t>Алюминий (диАлюминий триоксид (в виде аэрозоля дезинтеграции)</t>
  </si>
  <si>
    <t>Аминосоединения</t>
  </si>
  <si>
    <t>Гидразин</t>
  </si>
  <si>
    <t>Диоксид азота</t>
  </si>
  <si>
    <t>Диоксид кремния</t>
  </si>
  <si>
    <t>Диоксид серы</t>
  </si>
  <si>
    <t>Едкие щелочи</t>
  </si>
  <si>
    <t>Индустриальные (минеральные) масла</t>
  </si>
  <si>
    <t>Капролактам</t>
  </si>
  <si>
    <t>Канифоль</t>
  </si>
  <si>
    <t>Антибиотики: линкомицин, амиодарон, стрептомицин, бензилпенициллин, тетрациклин на каждый показатель</t>
  </si>
  <si>
    <t>Марганец</t>
  </si>
  <si>
    <t>Натрия карбонат</t>
  </si>
  <si>
    <t>Озон</t>
  </si>
  <si>
    <t>Оксид азота</t>
  </si>
  <si>
    <t>Оксид железа</t>
  </si>
  <si>
    <t>Оксид этилена</t>
  </si>
  <si>
    <t>Оксид цинка</t>
  </si>
  <si>
    <t>Панкреатин</t>
  </si>
  <si>
    <t>Серная кислота</t>
  </si>
  <si>
    <t>Скипидар</t>
  </si>
  <si>
    <t>Тетраэтилсвинец</t>
  </si>
  <si>
    <t>Толуилендиизоцианат</t>
  </si>
  <si>
    <t>Уксусная кислота</t>
  </si>
  <si>
    <t>Фенол</t>
  </si>
  <si>
    <t>Фурфурол</t>
  </si>
  <si>
    <t>Фторид водорода и его соли</t>
  </si>
  <si>
    <t>Хлор</t>
  </si>
  <si>
    <t>Хлорид водорода</t>
  </si>
  <si>
    <t>Оксид хрома (VI) в сварочном аэрозоле, хромовый ангидрид</t>
  </si>
  <si>
    <t>Цианистые соединения</t>
  </si>
  <si>
    <t>Эпихлоргидрин</t>
  </si>
  <si>
    <t>Газохроматический и хромато-масс-спектрометрический метод</t>
  </si>
  <si>
    <t xml:space="preserve">Ароматические углеводороды (бензол, толуол, хлорбензол, этилбензол, стирол, ксилолы) на каждый показатель </t>
  </si>
  <si>
    <t>Ацетонитрил</t>
  </si>
  <si>
    <t>Бутилацетат</t>
  </si>
  <si>
    <t>Бутанол</t>
  </si>
  <si>
    <t>Гексан</t>
  </si>
  <si>
    <t>Дибутилфталат, диоктилфталат, на каждый показатель</t>
  </si>
  <si>
    <t>Дибутилфталат</t>
  </si>
  <si>
    <t>Диоктилфталат</t>
  </si>
  <si>
    <t>Дихлорэтан</t>
  </si>
  <si>
    <t>Диэтиловый эфир</t>
  </si>
  <si>
    <t>Изопропанол, изобутанол на каждый показатель</t>
  </si>
  <si>
    <t>Изоамиловый спирт</t>
  </si>
  <si>
    <t>Метанол</t>
  </si>
  <si>
    <t>Никотин</t>
  </si>
  <si>
    <t>Перхлорэтилен</t>
  </si>
  <si>
    <t>Пиретроиды</t>
  </si>
  <si>
    <t>Трихлорэтилен</t>
  </si>
  <si>
    <t>Уайтспирит</t>
  </si>
  <si>
    <t>Фосфорорганические пестициды</t>
  </si>
  <si>
    <t>Хлористый винил</t>
  </si>
  <si>
    <t>Хлороформ</t>
  </si>
  <si>
    <t>Циклогексан</t>
  </si>
  <si>
    <t>Циклогексанон</t>
  </si>
  <si>
    <t>Циклогексанол</t>
  </si>
  <si>
    <t>Четыреххлористый углерод</t>
  </si>
  <si>
    <t>Этанол</t>
  </si>
  <si>
    <t>Этилацетат</t>
  </si>
  <si>
    <t>Этилцеллозольв</t>
  </si>
  <si>
    <t>Амоксициллин</t>
  </si>
  <si>
    <t>Оротат калия</t>
  </si>
  <si>
    <t>Ридомил</t>
  </si>
  <si>
    <t>Симм-триазины</t>
  </si>
  <si>
    <t>ТМТД</t>
  </si>
  <si>
    <t>Ципроконазол (альто)</t>
  </si>
  <si>
    <t>Атомно-адсорбционный метод</t>
  </si>
  <si>
    <t xml:space="preserve">Металлы методом атомной абсорбции (железо, мышьяк кальция сульфат дигидрат (гипс) и др.) на каждый показатель   </t>
  </si>
  <si>
    <t>Газоанализаторами</t>
  </si>
  <si>
    <t xml:space="preserve"> Диоксид азота</t>
  </si>
  <si>
    <t xml:space="preserve"> Диоксид серы</t>
  </si>
  <si>
    <t xml:space="preserve"> Оксид азота</t>
  </si>
  <si>
    <t xml:space="preserve"> Оксид углерода</t>
  </si>
  <si>
    <t xml:space="preserve"> Метан</t>
  </si>
  <si>
    <t xml:space="preserve"> Аммиак</t>
  </si>
  <si>
    <t xml:space="preserve"> Метилмеркаптан, фенол, этилмеркаптан, сероводород, гидрофторид, гидрохлорид, хлор на каждый показатель</t>
  </si>
  <si>
    <t>Экспресс метод индикаторными трубками</t>
  </si>
  <si>
    <t>Пыль гравиметрическим методом</t>
  </si>
  <si>
    <r>
      <rPr>
        <b/>
        <sz val="9"/>
        <rFont val="Times New Roman"/>
        <family val="1"/>
        <charset val="204"/>
      </rPr>
      <t>Прочее:</t>
    </r>
    <r>
      <rPr>
        <sz val="9"/>
        <rFont val="Times New Roman"/>
        <family val="1"/>
        <charset val="204"/>
      </rPr>
      <t>Замеры температуры, давления, влажности, скорости движения воздуха</t>
    </r>
  </si>
  <si>
    <t>Среднесменное исследование воздуха рабочей зоны в одной точке</t>
  </si>
  <si>
    <t>Марганец в сварочном аэрозоле</t>
  </si>
  <si>
    <t>Оксид железа в сварочном аэрозоле</t>
  </si>
  <si>
    <t>Исследование атмосферного воздуха и воздуха жилых и общественных зданий</t>
  </si>
  <si>
    <t xml:space="preserve">последующая проба </t>
  </si>
  <si>
    <t>Белок</t>
  </si>
  <si>
    <t>Ванадий</t>
  </si>
  <si>
    <t>Гидрохлорид</t>
  </si>
  <si>
    <t>112</t>
  </si>
  <si>
    <t>Фосфор</t>
  </si>
  <si>
    <t>113</t>
  </si>
  <si>
    <t>Фторид водорода</t>
  </si>
  <si>
    <t>114</t>
  </si>
  <si>
    <t>115</t>
  </si>
  <si>
    <t>116</t>
  </si>
  <si>
    <t>117</t>
  </si>
  <si>
    <t>Хром</t>
  </si>
  <si>
    <t>118</t>
  </si>
  <si>
    <t>119</t>
  </si>
  <si>
    <t xml:space="preserve">Металлы методом атомной абсорбции (железо, мышьяк и др.) на каждый показатель   </t>
  </si>
  <si>
    <t>120</t>
  </si>
  <si>
    <t xml:space="preserve">Акрилонитрил, ацетонитрил и диметилформамид, на каждый показатель </t>
  </si>
  <si>
    <t>121</t>
  </si>
  <si>
    <t>Органические соединения (бензол, толуол, хлорбензол, этилбензол, стирол, ксилолы, альфа-метилстирол, изопропанол, изобутанол, пропанол-1, бутанол-1, метилацетат, этилацетат, бутилацетат, ацетофенон, ацетон, уксусная кислота, фурфурол, фенол, нафталин) при совместном присутствии или по отдельности, методом ХМС - на каждый показатель</t>
  </si>
  <si>
    <t>122</t>
  </si>
  <si>
    <t>Ацетальдегид</t>
  </si>
  <si>
    <t>123</t>
  </si>
  <si>
    <t>Гексен-1 и гептен-1, на каждый показатель</t>
  </si>
  <si>
    <t>124</t>
  </si>
  <si>
    <t>125</t>
  </si>
  <si>
    <t>Диметилфталат</t>
  </si>
  <si>
    <t>126</t>
  </si>
  <si>
    <t>Диэтилфталат</t>
  </si>
  <si>
    <t>127</t>
  </si>
  <si>
    <t>128</t>
  </si>
  <si>
    <t>Оценка параметров стерилизации стериллизующей аппаратуры</t>
  </si>
  <si>
    <t>Санитарно-эпидемиологическая экспертиза нормативов допустимых сбросов</t>
  </si>
  <si>
    <t>вторая группа сложности - с количеством загрязняющих веществ до 5 включительно</t>
  </si>
  <si>
    <t>серийная экспертиза</t>
  </si>
  <si>
    <t>повторная экспертиза</t>
  </si>
  <si>
    <t>вторая группа сложности - с количеством загрязняющих веществ от 6 до 10 включительно</t>
  </si>
  <si>
    <t>третья группа сложности - с количеством загрязняющих веществ от 11 до 20 включительно</t>
  </si>
  <si>
    <t>четвертая группа сложности - с количеством загрязняющих веществ свыше 20</t>
  </si>
  <si>
    <t>Санитарно-эпидемиологическая экспертиза проекта предельно допустимых выбросов</t>
  </si>
  <si>
    <t>первая группа сложности - с количеством загрязняющих веществ до 6 включительно</t>
  </si>
  <si>
    <t>первая группа сложности - с количеством загрязняющих веществ от 7 до 10 включительно</t>
  </si>
  <si>
    <t>вторая группа сложности - с количеством загрязняющих веществ от 11 до 15 включительно</t>
  </si>
  <si>
    <t>вторая группа сложности - с количеством загрязняющих веществ от 16 до 20 включительно</t>
  </si>
  <si>
    <t>третья группа сложности - с количеством загрязняющих веществ от 21 до 50 включительно</t>
  </si>
  <si>
    <t>четвертая группа сложности - с количеством загрязняющих веществ свыше 50</t>
  </si>
  <si>
    <t>Санитарно-эпидемиологическая экспертиза технического перевооружения одного передающего радиотехнического объекта (первая группа сложности)</t>
  </si>
  <si>
    <t>до 3 антенн</t>
  </si>
  <si>
    <t>от 4 до 10 антенн</t>
  </si>
  <si>
    <t>от 10 до 20 антенн</t>
  </si>
  <si>
    <t>от 20 до 30 антенн</t>
  </si>
  <si>
    <t>более 30 антенн</t>
  </si>
  <si>
    <t>Санитарно-эпидемиологическая экспертиза проектов организации санитарно-защитных зон объектов</t>
  </si>
  <si>
    <t xml:space="preserve">вторая группа сложности - с количеством загрязняющих веществ и источников шума до 50 включительно </t>
  </si>
  <si>
    <t>третья группа сложности - с количеством загрязняющих веществ и источников шума свыше 50</t>
  </si>
  <si>
    <t>четвертая группа сложности - групп предприятий, зданий</t>
  </si>
  <si>
    <t>Санитарно-эпидемиологическая экспертиза проектов технических условий с установлением сроков годности на продукцию (четвертая группа сложности)</t>
  </si>
  <si>
    <t>ПРЕЙСКУРАНТ №1</t>
  </si>
  <si>
    <t>на платные услуги санитарно-гигиенической лаборатории</t>
  </si>
  <si>
    <t>Исследование пищевых продуктов и продовольственного сырья</t>
  </si>
  <si>
    <t>ПРЕЙСКУРАНТ №2</t>
  </si>
  <si>
    <t>Исследование воды поверхностных водоемов, воды централизованного и децентрализованного водоснабжения, воды бассейнов, фасованной в емкости воды, дистиллированной воды и прочей</t>
  </si>
  <si>
    <t>ПРЕЙСКУРАНТ №3</t>
  </si>
  <si>
    <t>Исследование воздуха рабочей зоны, воздуха жилых и общественных зданий, атмосферного воздуха</t>
  </si>
  <si>
    <t>ПРЕЙСКУРАНТ №4</t>
  </si>
  <si>
    <t>Исследование почвы</t>
  </si>
  <si>
    <t>ПРЕЙСКУРАНТ №5</t>
  </si>
  <si>
    <t>Санитарно-токсикологические исследования, в т.ч на альтернативных моделях</t>
  </si>
  <si>
    <t>ПРЕЙСКУРАНТ №6</t>
  </si>
  <si>
    <t>Исследования сухих дезинфецирующих средств</t>
  </si>
  <si>
    <t>Прейскурант №8</t>
  </si>
  <si>
    <t>на платные услуги вирусологической лаборатории</t>
  </si>
  <si>
    <t>ПРЕЙСКУРАНТ №9</t>
  </si>
  <si>
    <t>на платные услуги бактериологической  лаборатории</t>
  </si>
  <si>
    <t>ПРЕЙСКУРАНТ №10</t>
  </si>
  <si>
    <t>на платные услуги лаборатории ионизирующих и неионизирующих факторов (исследование физических факторов)</t>
  </si>
  <si>
    <t>ПРЕЙСКУРАНТ №11</t>
  </si>
  <si>
    <t>на платные услуги лаборатории ионизирующих и неионизирующих факторов (исследование радиологических факторов)</t>
  </si>
  <si>
    <t>ПРЕЙСКУРАНТ №12</t>
  </si>
  <si>
    <t>на платные исследования лаборатории особо-опасных и природно-очаговых инфекций</t>
  </si>
  <si>
    <t>ПРЕЙСКУРАНТ №13</t>
  </si>
  <si>
    <t>на платные услуги санитарно-гигиенического отдела</t>
  </si>
  <si>
    <t>Прейскурант №14</t>
  </si>
  <si>
    <t xml:space="preserve">на платные услуги эпидемиологического отдела </t>
  </si>
  <si>
    <t>Прейскурант №15</t>
  </si>
  <si>
    <t>на платные услуги отделения гигиенического воспитания и обучения</t>
  </si>
  <si>
    <t>Прейскурант №16</t>
  </si>
  <si>
    <t>на платные услуги, оказываемые консультационным центром для потребителей</t>
  </si>
  <si>
    <t>ПРЕЙСКУРАНТ №17</t>
  </si>
  <si>
    <t xml:space="preserve">на платные информационные услуги отделения метрологии и стандартизации </t>
  </si>
  <si>
    <t>ПРЕЙСКУРАНТ №18</t>
  </si>
  <si>
    <t>на платные услуги отделения по отбору, приему проб и выдаче протоколов</t>
  </si>
  <si>
    <t>ПРЕЙСКУРАНТ НА ПРОВЕДЕНИЕ САНИТАРНО-ЭПИДЕМИОЛОГИЧЕСКОЙ ЭКСПЕРТИЗЫ В СФЕРЕ САНИТАРНО-ЭПИДЕМИОЛОГИЧЕСКОГО БЛАГОПОЛУЧИЯ ЧЕЛОВЕКА</t>
  </si>
  <si>
    <t>Санитарно-эпидемиологическая экспертиза  расчетов шума от инженерно-техничекого оборудованияв в жилых, общественных зданиях, объектах на территории жилой застройки :</t>
  </si>
  <si>
    <t>Метилмеркаптан, фенол, этилмеркаптан, сероводород, гидрофторид, гидрохлорид, хлор, аммиак, пропан, метан на каждый показатель (предельные углеводороды С1-С5)</t>
  </si>
  <si>
    <t xml:space="preserve">Массовая доля свободного углекислого натрия в мыле хоз. и туалетном  </t>
  </si>
  <si>
    <t>66.3</t>
  </si>
  <si>
    <t xml:space="preserve">Массовая доля свободной едкой щелочи в мыле хоз. и туалетном </t>
  </si>
  <si>
    <t>66.4</t>
  </si>
  <si>
    <t>Массовая доля  хлористого натрия в мыле хоз. и туалетном</t>
  </si>
  <si>
    <t>Органолептические показатели:</t>
  </si>
  <si>
    <t>67.1</t>
  </si>
  <si>
    <t>Запах вытяжки</t>
  </si>
  <si>
    <t>67.2</t>
  </si>
  <si>
    <t>Запах образца</t>
  </si>
  <si>
    <t>67.3</t>
  </si>
  <si>
    <t xml:space="preserve">Мутность (муть) </t>
  </si>
  <si>
    <t>67.4</t>
  </si>
  <si>
    <t>Внешний вид, цвет, осадок</t>
  </si>
  <si>
    <t>67.5</t>
  </si>
  <si>
    <t>Привкус водной вытяжки образца</t>
  </si>
  <si>
    <t>67.6</t>
  </si>
  <si>
    <t>68.1</t>
  </si>
  <si>
    <t>Индекс токсичности:</t>
  </si>
  <si>
    <t>68.1.1</t>
  </si>
  <si>
    <t>Индекс токсичности в воздушной среде</t>
  </si>
  <si>
    <t>68.1.2</t>
  </si>
  <si>
    <t>Индекс токсичности в водных вытяжках и модельных средах</t>
  </si>
  <si>
    <t>68.2</t>
  </si>
  <si>
    <t xml:space="preserve">Определение класса опасности отходов: </t>
  </si>
  <si>
    <t>68.2.1</t>
  </si>
  <si>
    <t>Определение класса опасности отходов по фитотоксичности</t>
  </si>
  <si>
    <t>68.2.2</t>
  </si>
  <si>
    <t>Экспресс-оценка токсичности отходов 4-го класса опасности</t>
  </si>
  <si>
    <t>68.2.3</t>
  </si>
  <si>
    <t>Экспресс-оценка токсичности отходов 1,2,3 класса опасности</t>
  </si>
  <si>
    <t>Прочие исследования:</t>
  </si>
  <si>
    <t>69.1</t>
  </si>
  <si>
    <t>69.2</t>
  </si>
  <si>
    <t>Воздухопроницаемость тканей</t>
  </si>
  <si>
    <t>69.3</t>
  </si>
  <si>
    <t>Гигроскопичность кожи искусственной, пленочных материалов и обувного картона</t>
  </si>
  <si>
    <t>69.4</t>
  </si>
  <si>
    <t xml:space="preserve">Герметичность упаковки </t>
  </si>
  <si>
    <t>69.5</t>
  </si>
  <si>
    <t>Гигроскопичность тканей</t>
  </si>
  <si>
    <t>69.6</t>
  </si>
  <si>
    <t xml:space="preserve">Кислотное число (изменение) </t>
  </si>
  <si>
    <t>69.7</t>
  </si>
  <si>
    <t>Капиллярная впитываемость бумаги</t>
  </si>
  <si>
    <t>69.8</t>
  </si>
  <si>
    <t>Метанол в стеклоомывающих жидкостях</t>
  </si>
  <si>
    <t>69.9</t>
  </si>
  <si>
    <t>Определение длины перчатки</t>
  </si>
  <si>
    <t>69.10</t>
  </si>
  <si>
    <t>Плотность в товарах бытовой химии и др.</t>
  </si>
  <si>
    <t>69.11</t>
  </si>
  <si>
    <t>Поверхностная впитываемость бумаги</t>
  </si>
  <si>
    <t>69.12</t>
  </si>
  <si>
    <t>Прочность фиксации краски на упаковке</t>
  </si>
  <si>
    <t>69.13</t>
  </si>
  <si>
    <t>Стойкость защитно-декоративного покрытия под воздействием слюны и пота</t>
  </si>
  <si>
    <t>69.14</t>
  </si>
  <si>
    <t>Стойкость лакокрасочных покрытий банок и крышек</t>
  </si>
  <si>
    <t>69.15</t>
  </si>
  <si>
    <t>Стойкость к влажной обработке образца игрушки</t>
  </si>
  <si>
    <t>69.16</t>
  </si>
  <si>
    <t>Термостабильность освежителя воздуха</t>
  </si>
  <si>
    <t>69.17</t>
  </si>
  <si>
    <t>Формальдегид  свободный в тканях</t>
  </si>
  <si>
    <t>Идентификационное исследование воздуха из испытательных камер методом хромато-масс-спектрометрии</t>
  </si>
  <si>
    <t>Идентификационное исследование химических веществ в воде и водных вытяжках методом хромато-масс-спектрометрии</t>
  </si>
  <si>
    <t>Активное вещество в дез.препарате</t>
  </si>
  <si>
    <t>Активный хлор в сухом дез.средстве</t>
  </si>
  <si>
    <t>Вес таблетки</t>
  </si>
  <si>
    <t>Внешний вид, запах, цвет</t>
  </si>
  <si>
    <t>Время распадаемости</t>
  </si>
  <si>
    <t>Нерастворимый в воде остаток (абразив)</t>
  </si>
  <si>
    <t>Плотность</t>
  </si>
  <si>
    <t>Показатель активности водородных ионов (рН)</t>
  </si>
  <si>
    <t>Размер таблетки</t>
  </si>
  <si>
    <t>Средняя масса таблетки</t>
  </si>
  <si>
    <t>Фосфоросодержащие соединения</t>
  </si>
  <si>
    <t>Щелочные компоненты</t>
  </si>
  <si>
    <t>Диагностические виды исследований</t>
  </si>
  <si>
    <t>Капельные инфекции</t>
  </si>
  <si>
    <t>РТГА на грипп с тремя антигенами (А1, А3, В)</t>
  </si>
  <si>
    <t>РТГА на грипп с 6 антигенами (А1, А1св, А2, А3, А5, В)</t>
  </si>
  <si>
    <t>РТГА на грипп птиц</t>
  </si>
  <si>
    <t>На туляремию в сыворотке крови  (РНГА-реакция непрямой гемагглютинации)</t>
  </si>
  <si>
    <t>II.</t>
  </si>
  <si>
    <t>Бактериологические исследования</t>
  </si>
  <si>
    <t>на холеру материал от людей</t>
  </si>
  <si>
    <t xml:space="preserve">на холеру вода, пищевые продукты </t>
  </si>
  <si>
    <t>на туляремию объектов внешней среды</t>
  </si>
  <si>
    <t xml:space="preserve">на сибирскую язву объектов внешней среды </t>
  </si>
  <si>
    <t>на сибирскую язву материала от людей</t>
  </si>
  <si>
    <t>на бруцеллез объектов внешней среды</t>
  </si>
  <si>
    <t>на иерсиниоз объектов внешней среды</t>
  </si>
  <si>
    <t>на иерсиниоз материал от людей</t>
  </si>
  <si>
    <t>Проверка качества основного пептона</t>
  </si>
  <si>
    <t>Проверка качества щелочного агара</t>
  </si>
  <si>
    <t>III.</t>
  </si>
  <si>
    <t>Энтомологические исследования</t>
  </si>
  <si>
    <t>Почва на наличие преимагинальных стадий синантропных мух</t>
  </si>
  <si>
    <t>Санитарно-эпидемиологическая экспертиза проектов очистных сооружений (мощность в сутки)</t>
  </si>
  <si>
    <t>до 0,2 тыс.куб.метров</t>
  </si>
  <si>
    <t>повторная</t>
  </si>
  <si>
    <t>от 0,2 до 5 тыс.куб.метров</t>
  </si>
  <si>
    <t>от 5 до 50 тыс.куб.метров</t>
  </si>
  <si>
    <t>более 50 тыс.куб.метров</t>
  </si>
  <si>
    <t>Санитарно-эпидемиологическая экспертиза проекта лечебно-профилактического учреждения</t>
  </si>
  <si>
    <t>поликлиники и амбулатории с посещениями до 100 в смену, стационары до 25 коек</t>
  </si>
  <si>
    <t>поликлиники и амбулатории с посещениями от 100 до 200 в смену, стационары от 25 до 50 коек</t>
  </si>
  <si>
    <t>поликлиники и амбулатории с посещениями от 200 до 500 в смену, стационары от 50 до 100 коек</t>
  </si>
  <si>
    <t>поликлиники и амбулатории с посещениями от 500 до 1000 в смену, стационары от 100 до 200 коек</t>
  </si>
  <si>
    <t>поликлиники и амбулатории с посещениями более 1000 в смену, стационары более 200 коек</t>
  </si>
  <si>
    <t>Санитарно-эпидемиологическая экспертиза генплана</t>
  </si>
  <si>
    <t>отдельного объекта</t>
  </si>
  <si>
    <t>группы объектов</t>
  </si>
  <si>
    <t>микрорайона</t>
  </si>
  <si>
    <t>жилого района</t>
  </si>
  <si>
    <t>Санитарно-эпидемиологическая экспертиза жилищно-коммунального строительства с эскизным проектом</t>
  </si>
  <si>
    <t>Санитарно-эпидемиологическая экспертиза жилищно-коммунального строительства с рабочим проектом</t>
  </si>
  <si>
    <t>Санитарно-эпидемиологическая экспертиза перепланировки квартиры или перевод нежилого помещения в жилое</t>
  </si>
  <si>
    <t>Санитарно-эпидемиологическая экспертиза проектов коммунальных объектов (парикмахерских, учреждений отдыха, медкабинетов, медицинских центров и пр.)</t>
  </si>
  <si>
    <t>на 1 рабочее место</t>
  </si>
  <si>
    <t>на 2 - 3 рабочих места</t>
  </si>
  <si>
    <t>ИФА на клещевой боррелиоз, выявление IgM антител с оформлением сопутствующей информации для юридических лиц</t>
  </si>
  <si>
    <t>Паразитарные заболевания</t>
  </si>
  <si>
    <t>ИФА выявление антигена лямблий в фекалиях</t>
  </si>
  <si>
    <t>ИФА выявление IgМ антител к антигенам лямблий</t>
  </si>
  <si>
    <t>ИФА выявление суммарных антител к антигенам лямблий</t>
  </si>
  <si>
    <t>Экспресс-определение антигена лямблий в фекалиях</t>
  </si>
  <si>
    <t>ИФА выявление IgG антител к описторхисам, трихинеллам, токсокарам, эхинококкам</t>
  </si>
  <si>
    <t>ИФА на токсоплазмоз, выявление IgM антител</t>
  </si>
  <si>
    <t>ИФА на токсоплазмоз, выявление IgG  антител</t>
  </si>
  <si>
    <t>ИФА на токсоплазмоз - суммарные антитела</t>
  </si>
  <si>
    <t>ИФА на трихинеллез, выявление IgM антител</t>
  </si>
  <si>
    <t>ИФА на трихинеллез, выявление IgG антител</t>
  </si>
  <si>
    <t>ИФА выявление IgG антител к эхинококкам</t>
  </si>
  <si>
    <t>ИФА выявление IgG антител к токсокарам</t>
  </si>
  <si>
    <t>ИФА выявление IgМ антител к описторхисам</t>
  </si>
  <si>
    <t>ИФА выявление IgG антител к описторхисам</t>
  </si>
  <si>
    <t>ИФА выявление IgG антител к аскаридам</t>
  </si>
  <si>
    <t>Гепатиты</t>
  </si>
  <si>
    <t>ИФА на вирусный гепатит А, выявление антигена</t>
  </si>
  <si>
    <t>ИФА на вирусный гепатит А, выявление IgM антител</t>
  </si>
  <si>
    <t>ИФА на вирусный гепатит А, выявление IgG антител</t>
  </si>
  <si>
    <t>ИФА на вирусный гепатит В, выявление поверхностного антигена (HBsAg)</t>
  </si>
  <si>
    <t>ИФА на вирусный гепатит В, подтвержающий тест на HBsAg</t>
  </si>
  <si>
    <t>ИФА на вирусный гепатит В, определение антител против HBsAg</t>
  </si>
  <si>
    <t>ИФА на вирусный гепатит В, выявление суммарных антител к core-антигену</t>
  </si>
  <si>
    <t>ИФА на вирусный гепатит В, выявление IgМ к core-антигену</t>
  </si>
  <si>
    <t>ИФА на вирусный гепатит В, выявление IgG к core-антигену</t>
  </si>
  <si>
    <t>ИФА на вирусный гепатит В, выявление IgG к НВe-антигену</t>
  </si>
  <si>
    <t>ИФА на вирусный гепатит В, выявление НВe-антигена</t>
  </si>
  <si>
    <t>ИФА выявление антител к вирусу гепатита С</t>
  </si>
  <si>
    <t>ИФА на вирусный гепатит С, идентификация спектра антител IgG и IgM</t>
  </si>
  <si>
    <t xml:space="preserve">ИФА на вирусный гепатит С, выявление IgM антител к core-белку </t>
  </si>
  <si>
    <t>ИФА на вирусный гепатит Д, выявление суммарных антител</t>
  </si>
  <si>
    <t>ИФА на вирусный гепатит Е, выявление IgG антител</t>
  </si>
  <si>
    <t>ИФА на вирусный гепатит Е, выявление IgМ антител</t>
  </si>
  <si>
    <t>Исследование объектов внешней среды</t>
  </si>
  <si>
    <t>ИФА клеща на антиген вируса клещевого энцефалита</t>
  </si>
  <si>
    <t>ПЦР выявление РНК боррелий в клеще</t>
  </si>
  <si>
    <t>ИФА воды на антиген вируса гепатита А</t>
  </si>
  <si>
    <t>ИФА воды на ротавирусный антиген</t>
  </si>
  <si>
    <t>ИФА воды на ротавирусный и антиген вируса гепатита А</t>
  </si>
  <si>
    <t>ИФА воды на аденовирусный антиген</t>
  </si>
  <si>
    <t>ПЦР выявление РНК норовирусов 2 типа, астровирусов, ротавирусов гр. А в объектах окружающей среды</t>
  </si>
  <si>
    <t>ПЦР выявление и дифференциация ДНК (РНК) микроорганизмов рода шигелла и энтероинвазивных E. coli, сальмонелла и термофильных кампилобактерий, аденовирусов группы F и ротавирусов группы А, норовирусов 2 генотипа и астровирусов  в объектах окружающей среды</t>
  </si>
  <si>
    <t>ПЦР выявление РНК энтеровирусов из объектов внешней среды</t>
  </si>
  <si>
    <t>Выявление РНК энтеровируса 71 типа в объектах окружающей среды</t>
  </si>
  <si>
    <t>ПЦР выявление РНК поливирусов и энтеровирусов группы С (НЕV-С) с дифференцировкой вакцинных штаммов полиовирусов (Sabin1, Sabin2, Sabin3) в объектах окружающей среды</t>
  </si>
  <si>
    <t>ПЦР выявление и дифференциация ДНК вирулентных и авирулентных штаммов Yersinia enterocolitica  и штаммов Yersinia pseudotuberculosis в объектах окружающей среды</t>
  </si>
  <si>
    <t>ПЦР выявление ДНК Legionella pneumophila из объектов внешней среды</t>
  </si>
  <si>
    <t>ПЦР выявление PНК вируса Западного Нила в объектах окружающей среды</t>
  </si>
  <si>
    <t>ПЦР выявление ДНК V.cholerae из объектов окружающей среды</t>
  </si>
  <si>
    <t>ПЦР выявление ДНК возбудителя сибирской язвы из объектов внешней среды</t>
  </si>
  <si>
    <t>ПЦР выявление ДНК Coxiella burnetii в объектах окружающей среды</t>
  </si>
  <si>
    <t>ПЦР выявление генетически модифицированных ингредиентов (промотор S35, терминатор NOS) в продуктах питания</t>
  </si>
  <si>
    <t>ПЦР количественное определение ГМО растительного происхождения с идентификацией линии генетически модифицированной сои/кукурузы</t>
  </si>
  <si>
    <t>Исследования методом ПЦР</t>
  </si>
  <si>
    <t>Выявление ДНК Anaplasma phagocytophilum/Ehrlichia mutis, Ehrlichia chaffeensis в биологическом материале</t>
  </si>
  <si>
    <t>ИФА на антиген вируса клещевого энцефалита в биологическом материале</t>
  </si>
  <si>
    <t>ПЦР выявление РНК боррелий в биологическом материале</t>
  </si>
  <si>
    <t>Углеродосодержащий аэрозоль (сажа)</t>
  </si>
  <si>
    <t>XV</t>
  </si>
  <si>
    <t>Комплексное исследование биологического материала с выдачей личной медицинской книжки</t>
  </si>
  <si>
    <t>Клинико-бактериологические исследования на возбудителей дизентерии, сальмонеллезов, паразитологических исследований на гельминты, яйца, личинки гельминтов и кишечных простейших с оформлением и регистрацией личной медицинской книжки</t>
  </si>
  <si>
    <t xml:space="preserve">Выявление PНК корнавирусов, вызывающих тяжелую острую респираторную инфекцию MERS-CoV  и SARS-CoV </t>
  </si>
  <si>
    <t>Выявление РНК норовирусов (1 и 2 типов), астровирусов, ротавируса группы А в биоматериале</t>
  </si>
  <si>
    <t>Выявление РНК энтеровирусов в биоматериале</t>
  </si>
  <si>
    <t>Выявление РНК энтеровируса 71 типа в биоматериале</t>
  </si>
  <si>
    <t>Выявление РНК полиовирусов и энтеровирусов группы С (НЕV-С) с дифференцировкой вакцинных штаммов полиовирусов (Sabin1, Sabin2, Sabin3) в биоматериале</t>
  </si>
  <si>
    <t>Выявление и дифференциация ДНК (РНК) микроорганизмов рода шигелла и энтероинвазивных E. coli, сальмонелла и термофильных кампилобактерий, аденовирусов группы F и ротавирусов группы А, норовирусов 2 генотипа и астровирусов  в биоматериале</t>
  </si>
  <si>
    <t>Выявление и дифференциация ДНК вирулентных и авирулентных штаммов Yersinia enterocolitica  и штаммов Yersinia pseudotuberculosis в клиническом материале</t>
  </si>
  <si>
    <t>Выявление ДНК Vibrio cholerae в биоматериале</t>
  </si>
  <si>
    <t>Выявление ДНК возбудителя сибирской язвы в биологическом материале</t>
  </si>
  <si>
    <t>Выявление ДНК бактерий Brucella spp. в биологическом материале и культурах микроорганизмов</t>
  </si>
  <si>
    <t>Выявление ДНК Coxiella burnetii в клиническом материале</t>
  </si>
  <si>
    <t>Выявление PНК вируса Западного Нила в клиническом материале</t>
  </si>
  <si>
    <t>ПЦР выявление РНК вируса лихорадки Зика в биологическом материале</t>
  </si>
  <si>
    <t>ПЦР выявление РНК вируса лихорадки Эбола в биологическом материале</t>
  </si>
  <si>
    <t>Прочие виды исследований</t>
  </si>
  <si>
    <t>ИФА выявление IgM антител к ЦМВ</t>
  </si>
  <si>
    <t>ИФА определение IgG антител к ЦМВ</t>
  </si>
  <si>
    <t>ИФА определение индекса авидности IgG антител к ЦМВ</t>
  </si>
  <si>
    <t>ИФА выявление IgG к ранним антигенам ЕА вируса Эпштейн-Барр</t>
  </si>
  <si>
    <t>ИФА выявление IgG антител к капсидному антигену вируса Эпштейн-Барр</t>
  </si>
  <si>
    <t>ИФА выявление IgM антител к капсидному антигену VCA вируса Эпштейн-Барр</t>
  </si>
  <si>
    <t>ИФА выявление IgG к ядерному антигену NА вируса Эпштейн-Барр</t>
  </si>
  <si>
    <t>ИФА выявление IgМ антител к вирусам простого герпеса I и II типа</t>
  </si>
  <si>
    <t>ИФА выявление IgG антител к вирусам простого герпеса I и II типа</t>
  </si>
  <si>
    <t>ИФА определение индекса авидности IgG антител к вирусам простого герпеса I и II типа</t>
  </si>
  <si>
    <t>ИФА выявление IgG антител к вирусам герпеса VI типа</t>
  </si>
  <si>
    <t>ИФА определение концентрации свободной фракции ПСА в сыворотке крови</t>
  </si>
  <si>
    <t>ИФА определение концентрации ПСА общего в сыворотке крови</t>
  </si>
  <si>
    <t>ИФА определение концентрации СА 19-9 в сыворотке крови</t>
  </si>
  <si>
    <t>ИФА определение концентрации СА-125 в сыворотке крови</t>
  </si>
  <si>
    <t>ИФА определение концентрации СА-15-3 в сыворотке крови</t>
  </si>
  <si>
    <t>ИФА определение концентрации свободной фракции Т4</t>
  </si>
  <si>
    <t>ИФА определение концентрации ТТГ</t>
  </si>
  <si>
    <t>ИФА определение концентрации свободной фракции Т3</t>
  </si>
  <si>
    <t>ИФА определение концентрации IgE антител в сыворотке крови</t>
  </si>
  <si>
    <t>ИФА определение антител к ТПО</t>
  </si>
  <si>
    <t xml:space="preserve">Определение титра антител к возбудителю дифтерии </t>
  </si>
  <si>
    <t>ИФА выявление антител к ВИЧ-1 и ВИЧ-2 и антигена ВИЧ-1</t>
  </si>
  <si>
    <t>Экспресс-анализ "Люис-тест"</t>
  </si>
  <si>
    <t>ИФА выявление суммарных антител к Treponema pallidum</t>
  </si>
  <si>
    <t>ИФА выявление IgА антител к Ureaplasma urealyticum</t>
  </si>
  <si>
    <t>ИФА выявление IgG антител к Ureaplasma urealyticum</t>
  </si>
  <si>
    <t xml:space="preserve">ИФА выявление IgM антител к Chlamydia trachomatis </t>
  </si>
  <si>
    <t xml:space="preserve">ИФА выявление IgG антител к Chlamydia trachomatis </t>
  </si>
  <si>
    <t>ИФА выявление IgM антител к Chlamydophila pneumoniae</t>
  </si>
  <si>
    <t xml:space="preserve">ИФА выявление IgG антител к Chlamydophila pneumoniae </t>
  </si>
  <si>
    <t>ИФА выявление IgА антител к Mycoplasma hominis</t>
  </si>
  <si>
    <t>ИФА выявление IgG антител к Mycoplasma hominis</t>
  </si>
  <si>
    <t>ИФА выявление IgМ антител к Mycoplasma pneumoniae</t>
  </si>
  <si>
    <t>ИФА выявление IgG антител к Mycoplasma pneumoniae</t>
  </si>
  <si>
    <t>ИФА на лихорадку Западного Нила - выявление IgМ антител</t>
  </si>
  <si>
    <t>ИФА на лихорадку Западного Нила - выявление IgG антител</t>
  </si>
  <si>
    <t>Медицинские услуги</t>
  </si>
  <si>
    <t>Забор крови</t>
  </si>
  <si>
    <t>Удаление клеща с оформлением медицинской документации</t>
  </si>
  <si>
    <t>Измерение параметров  микроклимата  в одной точке (рабочем месте)</t>
  </si>
  <si>
    <t>температура</t>
  </si>
  <si>
    <t>относительная влажность</t>
  </si>
  <si>
    <t xml:space="preserve">скорость движения воздуха </t>
  </si>
  <si>
    <t>индекс ТНС</t>
  </si>
  <si>
    <t>Измерение температуры поверхности</t>
  </si>
  <si>
    <t>Измерение параметров световой среды в одной точке (рабочем месте)</t>
  </si>
  <si>
    <t>искусственная освещенность</t>
  </si>
  <si>
    <t>пульсация освещения</t>
  </si>
  <si>
    <t>коэффициент естественной освещенности (КЕО)</t>
  </si>
  <si>
    <t>Измерение уровней шума в одной точке (рабочем месте)</t>
  </si>
  <si>
    <t>постоянный</t>
  </si>
  <si>
    <t xml:space="preserve">непостоянный </t>
  </si>
  <si>
    <t>инфразвук</t>
  </si>
  <si>
    <t>ультразвук</t>
  </si>
  <si>
    <t>Определение индекса звукоизоляции воздушного шума ограждающей конструкции</t>
  </si>
  <si>
    <t>Измерение уровней акустического воздействия в одной точке при проведении работ в ночное время</t>
  </si>
  <si>
    <t>Измерение уровней вибрации в одной точке (рабочем месте)</t>
  </si>
  <si>
    <t>общая вибрация</t>
  </si>
  <si>
    <t>локальная вибрация по трем осям</t>
  </si>
  <si>
    <t xml:space="preserve">Измерение уровней электромагнитных полей </t>
  </si>
  <si>
    <t>промышленной частоты</t>
  </si>
  <si>
    <t>ВЧ, УВЧ, СВЧ диапазонов широкополосным прибором в 1 точке</t>
  </si>
  <si>
    <t>на рабочем месте пользователя ПЭВМ</t>
  </si>
  <si>
    <t>электростатическое поле или электростатический потенциал</t>
  </si>
  <si>
    <t>УВЧ, СВЧ диапазонов селективным прибором на 1 частоте</t>
  </si>
  <si>
    <t>измерение индукции постоянного магнитного поля в 1 точке</t>
  </si>
  <si>
    <t>измерение магнитной индукции геомагнитного поля в 1 точке</t>
  </si>
  <si>
    <t>Измерение уровня УФЛ или инфракрасного излучения</t>
  </si>
  <si>
    <t>Измерение аэроионного состава воздуха</t>
  </si>
  <si>
    <t>Измерение параметров лазерного излучения (энергетической экспозиции и облученности) в 1 точке</t>
  </si>
  <si>
    <t>Измерение напряженности электростатического поля полимерных материалов и тканей</t>
  </si>
  <si>
    <t>Определение аэродинамических характеристик систем вентиляции:</t>
  </si>
  <si>
    <t>Определение кратности воздухообмена</t>
  </si>
  <si>
    <t>Измерение скорости воздушного потока в системах вентиляции в 1 точке</t>
  </si>
  <si>
    <t>Санитарно-эпидемиологическая экспертиза ПРТО при вводе в эксплуатацию</t>
  </si>
  <si>
    <t>серийная</t>
  </si>
  <si>
    <t>до 5 источников шума</t>
  </si>
  <si>
    <t>до 5 источников шума (повторная)</t>
  </si>
  <si>
    <t>до 10 источников шума</t>
  </si>
  <si>
    <t>до 10 источников шума (повторная)</t>
  </si>
  <si>
    <t>более 10 источников шума</t>
  </si>
  <si>
    <t>более 10 источников шума (повторная)</t>
  </si>
  <si>
    <t>Санитарно-эпидемиологическая экспертиза физических факторов среды обитания (1 фактор)</t>
  </si>
  <si>
    <t>Санитарно-эпидемиологическая экспертиза земельного участка для ИЖС на соответствие требованиям санитарных правил</t>
  </si>
  <si>
    <t>Спектрометрические исследования:</t>
  </si>
  <si>
    <t>Гамма-спектрометрическое исследование атмосферного воздуха</t>
  </si>
  <si>
    <t>Метилакрилат и метилметакрилат, на каждый показатель</t>
  </si>
  <si>
    <t>129</t>
  </si>
  <si>
    <t>Моноэтаноламин</t>
  </si>
  <si>
    <t>130</t>
  </si>
  <si>
    <t>131</t>
  </si>
  <si>
    <t>132</t>
  </si>
  <si>
    <t>Сумма предельных углеводородов С12 - С19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</si>
  <si>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</si>
  <si>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</si>
  <si>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</si>
  <si>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</si>
  <si>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</si>
  <si>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</si>
  <si>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</si>
  <si>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</si>
  <si>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</si>
  <si>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</si>
  <si>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 xml:space="preserve"> Оксид углерод</t>
  </si>
  <si>
    <t>143</t>
  </si>
  <si>
    <t>144</t>
  </si>
  <si>
    <t>Масла индустриальные (минеральные) эксперсс методом на газоанализаторе ГАНК-4</t>
  </si>
  <si>
    <t>145</t>
  </si>
  <si>
    <t>146</t>
  </si>
  <si>
    <r>
      <rPr>
        <b/>
        <i/>
        <sz val="9"/>
        <rFont val="Times New Roman"/>
        <family val="1"/>
        <charset val="204"/>
      </rPr>
      <t>Прочее:</t>
    </r>
    <r>
      <rPr>
        <sz val="9"/>
        <rFont val="Times New Roman"/>
        <family val="1"/>
        <charset val="204"/>
      </rPr>
      <t xml:space="preserve"> Замеры температуры, давления, влажности, скорости движения воздуха: на 1 точку</t>
    </r>
  </si>
  <si>
    <t>147</t>
  </si>
  <si>
    <t>Взвешенные вещества гравиметрическим методом</t>
  </si>
  <si>
    <t>148</t>
  </si>
  <si>
    <t>Исследование атмосферного воздуха и воздуха жилых и общественных зданий на сдержание среднесуточных концентраций: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</si>
  <si>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</si>
  <si>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</si>
  <si>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</si>
  <si>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</si>
  <si>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</si>
  <si>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</si>
  <si>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</si>
  <si>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</si>
  <si>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</si>
  <si>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</si>
  <si>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</si>
  <si>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</si>
  <si>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Сажа</t>
  </si>
  <si>
    <t>161</t>
  </si>
  <si>
    <t>162</t>
  </si>
  <si>
    <t>163</t>
  </si>
  <si>
    <t>164</t>
  </si>
  <si>
    <t>165</t>
  </si>
  <si>
    <t xml:space="preserve">Фторид водорода </t>
  </si>
  <si>
    <t>166</t>
  </si>
  <si>
    <t>167</t>
  </si>
  <si>
    <t>168</t>
  </si>
  <si>
    <t xml:space="preserve">Бензол, толуол, хлорбензол, этилбензол, стирол, ксилолы, альфа-метилстирол, изопропанол, изобутанол, пропанол-1, бутанол-1, метилацетат, этилацетат, бутилацетат, ацетофенон, ацетон, уксусная кислота, фурфурол, фенол, нафталин - на каждый показатель </t>
  </si>
  <si>
    <t>Исследования смывов с поверхностей</t>
  </si>
  <si>
    <t>169</t>
  </si>
  <si>
    <t>Идентификационное исследование воздуха</t>
  </si>
  <si>
    <t>170</t>
  </si>
  <si>
    <t>Идентификационное исследование воздуха методом хромато-масс-спектрометрии</t>
  </si>
  <si>
    <t>2,4-Д</t>
  </si>
  <si>
    <t>Влажность</t>
  </si>
  <si>
    <t>Гидрокарбонаты (бикарбонаты)</t>
  </si>
  <si>
    <t>Фенолы замещенные и хлорированные</t>
  </si>
  <si>
    <t>Нитриты (по азоту)</t>
  </si>
  <si>
    <t>Обменный аммоний</t>
  </si>
  <si>
    <t>Сера подвижная</t>
  </si>
  <si>
    <t>Полихлорированные бифенилы методом ХМС</t>
  </si>
  <si>
    <t>Сульфаты</t>
  </si>
  <si>
    <t>Фосфат-ионы</t>
  </si>
  <si>
    <t>Фосфор подвижный</t>
  </si>
  <si>
    <t>Фтор (водорастворимый)</t>
  </si>
  <si>
    <t>Хлорорганические пестициды  методом ХМС</t>
  </si>
  <si>
    <t>Модельная среда (водная и др. вытяжки):</t>
  </si>
  <si>
    <t>Агидол-1</t>
  </si>
  <si>
    <t xml:space="preserve">Акрилонитрил </t>
  </si>
  <si>
    <t>Альтакс, каптакс и сульфенамид, на каждый показатель</t>
  </si>
  <si>
    <t>Бенз (а) пирен</t>
  </si>
  <si>
    <t>Бор в вытяжке</t>
  </si>
  <si>
    <t>Винилацетат</t>
  </si>
  <si>
    <t>Гексан, гептан, ацетальдегид, ацетон, метилацетат,этилацетат, метанол, изопропанол, акрилонитрил, н-пропанол, н-пропилацетат, бутилацетат, изобутанол, н-бутанол, бензол, толуол, этилбензол, м-,о-,п-ксилол, изопропилбензол, стирол, а-метилстирол, на каждый показатель</t>
  </si>
  <si>
    <t>Гексаметилендиамин</t>
  </si>
  <si>
    <t xml:space="preserve">Диметилтерефталат методом ХМС </t>
  </si>
  <si>
    <t>Дифенилгуанидин</t>
  </si>
  <si>
    <t>Хлорид ион</t>
  </si>
  <si>
    <t>Хром общий</t>
  </si>
  <si>
    <t xml:space="preserve">Перманганатная окисляемость </t>
  </si>
  <si>
    <t xml:space="preserve">Пентахлорфенол </t>
  </si>
  <si>
    <t xml:space="preserve">Ртуть </t>
  </si>
  <si>
    <t xml:space="preserve">Свинец </t>
  </si>
  <si>
    <t>альдегиды свободные</t>
  </si>
  <si>
    <t xml:space="preserve">Тиурам </t>
  </si>
  <si>
    <t>Фенол (метод ХМС)</t>
  </si>
  <si>
    <t>Фенол  (метод фотометрии)</t>
  </si>
  <si>
    <t xml:space="preserve">Формальдегид </t>
  </si>
  <si>
    <t>Фталаты (диметилфталат, диметилтерефталат, диэтилфталат, дибутилфталат, диоктилфталат, бис(2-этилгексилфталата) методом ХМС - на каждый показатель</t>
  </si>
  <si>
    <t>Хром (VI),  хром (III) на каждый показатель</t>
  </si>
  <si>
    <t xml:space="preserve">Эпихлоргидрин </t>
  </si>
  <si>
    <t>Этиленгликоль</t>
  </si>
  <si>
    <t>Воздушная среда из испытательных камер:</t>
  </si>
  <si>
    <t>Акрилонитрил, ацетонитрил и диметилформамид, на каждый показатель</t>
  </si>
  <si>
    <t>Ацетальдегид, ацетон, метилацетат, этилацетат, метанол, изопропанол, этанол, н-пропилацетат, н-пропанол, изобутилацетат, бутилацетат, изобутанол, н-бутанол, на каждый показатель</t>
  </si>
  <si>
    <t xml:space="preserve">Аммиак </t>
  </si>
  <si>
    <t xml:space="preserve">Гексан, гептан, бензол, толуол, этилбензол, о-,м-,п-ксилолы, стирол, изопропилбензол (кумол), альфа-метилстирол, пропилбензол, на каждый показатель </t>
  </si>
  <si>
    <t xml:space="preserve">Винилацетат </t>
  </si>
  <si>
    <t>Диметилфталат, диоктилфталат, дибутилфталат, диэтилфталат на каждый показатель</t>
  </si>
  <si>
    <t xml:space="preserve">Толуилендиизоцианат </t>
  </si>
  <si>
    <t xml:space="preserve">Уайт-спирит </t>
  </si>
  <si>
    <t xml:space="preserve">Уксусный альдегид </t>
  </si>
  <si>
    <t xml:space="preserve">Фенол </t>
  </si>
  <si>
    <t>Фосфорный ангидрид, фосфорная кислота</t>
  </si>
  <si>
    <t xml:space="preserve">Цинк </t>
  </si>
  <si>
    <t>Цианид водорода</t>
  </si>
  <si>
    <t>Исследование шкурок меховых и овчин выделанных</t>
  </si>
  <si>
    <t>63.1</t>
  </si>
  <si>
    <t>Водородный показатель</t>
  </si>
  <si>
    <t>63.2</t>
  </si>
  <si>
    <t>63.3</t>
  </si>
  <si>
    <t>Массовая доля несвязанных жировых веществ</t>
  </si>
  <si>
    <t>63.4</t>
  </si>
  <si>
    <t xml:space="preserve">Хрома (III) оксид массовая доля </t>
  </si>
  <si>
    <t>Исследование ваты</t>
  </si>
  <si>
    <t>64.1</t>
  </si>
  <si>
    <t>64.2</t>
  </si>
  <si>
    <t>Засоренность</t>
  </si>
  <si>
    <t>64.3</t>
  </si>
  <si>
    <t>Запах</t>
  </si>
  <si>
    <t>64.4</t>
  </si>
  <si>
    <t>Масса пачек</t>
  </si>
  <si>
    <t>64.5</t>
  </si>
  <si>
    <t>Поглотительная способность</t>
  </si>
  <si>
    <t>64.6</t>
  </si>
  <si>
    <t>Реакция водной вытяжки</t>
  </si>
  <si>
    <t>64.7</t>
  </si>
  <si>
    <t>Содержание плотных нечесанных скоплений волокон-узелков</t>
  </si>
  <si>
    <t>64.8</t>
  </si>
  <si>
    <t>Содержание коротких волокон (менне 5 мм) и хлопковой пыли</t>
  </si>
  <si>
    <t>64.9</t>
  </si>
  <si>
    <t>Содержание посторонних примесей</t>
  </si>
  <si>
    <t>64.10</t>
  </si>
  <si>
    <t>Содержание восстанавливающих веществ</t>
  </si>
  <si>
    <t>Исследование парфюмерно-косметических средств</t>
  </si>
  <si>
    <t>65.1</t>
  </si>
  <si>
    <t>Массовая доля этилового спирта</t>
  </si>
  <si>
    <t>65.2</t>
  </si>
  <si>
    <t>Массовая доля тяжелых металлов</t>
  </si>
  <si>
    <t>65.3</t>
  </si>
  <si>
    <t>Массовая доля мышьяка</t>
  </si>
  <si>
    <t>65.4</t>
  </si>
  <si>
    <t>Массовая доля свинца</t>
  </si>
  <si>
    <t>65.5</t>
  </si>
  <si>
    <t>Массовая доля ртути</t>
  </si>
  <si>
    <t>65.6</t>
  </si>
  <si>
    <t>Массовая доля кадмия</t>
  </si>
  <si>
    <t>65.7</t>
  </si>
  <si>
    <t>Массовая доля меди</t>
  </si>
  <si>
    <t>65.8</t>
  </si>
  <si>
    <t>Внешний вид, цвет, запах и кроющая способности</t>
  </si>
  <si>
    <t>65.9</t>
  </si>
  <si>
    <t>Кислотное число</t>
  </si>
  <si>
    <t>65.10</t>
  </si>
  <si>
    <t>Массовая доля воды и летучих веществ (сухого вещества)</t>
  </si>
  <si>
    <t>65.11</t>
  </si>
  <si>
    <t>Массовая доля фтора в зубных пастах и средствах гигиены полости рта жидких</t>
  </si>
  <si>
    <t>65.12</t>
  </si>
  <si>
    <t xml:space="preserve">Относительная плотность масел эфирных в парфюмерно-косметической продукции </t>
  </si>
  <si>
    <t>65.13</t>
  </si>
  <si>
    <t>Показатель преломления масел эфирных в парфюмерно-косметической продукции</t>
  </si>
  <si>
    <t>Исследование мыла:</t>
  </si>
  <si>
    <t>66.1</t>
  </si>
  <si>
    <t xml:space="preserve">Массовая доля жирных кислот в мыле хоз. и туалетном </t>
  </si>
  <si>
    <t>66.2</t>
  </si>
  <si>
    <t>Санитарно-эпидемиологическая экспертиза на эксплуатацию базовой станции по представленным материалам</t>
  </si>
  <si>
    <t xml:space="preserve"> в помещениях и на территории, смежных с процедурной рентгеновского кабинета с аппаратом общего назначения, компьютерным томографом, ускорителем электронов, рентгеновского дефектоскопа, антиографического аппарата, рентгенооперационных</t>
  </si>
  <si>
    <t>Санитарно-эпидемиологическая экспертиза вида деятельности в области использования ИИИ</t>
  </si>
  <si>
    <t>26.1</t>
  </si>
  <si>
    <t>размещение, эксплуатация, хранение установок для рентгеноструктурного и спектрального анализа</t>
  </si>
  <si>
    <t>26.2</t>
  </si>
  <si>
    <t>размещение, эксплуатация, хранение приборов рентгеновских технического и технологического контроля, установок для досмотра багажа и товаров</t>
  </si>
  <si>
    <t>26.3</t>
  </si>
  <si>
    <t xml:space="preserve"> размещение, эксплуатация, хранение рентгеновских дефектоскопов, аппаратов рентгеновских медицинских всех типов, ускорители электронов</t>
  </si>
  <si>
    <t>Гигиеническое обследование кабинета, участка, использующего источники ионизирующего излучения при приёмке в эксплуатацию</t>
  </si>
  <si>
    <t>Составление радиационно-гигиенического паспорта (ДОЗ-1, ДОЗ-3) для объекта</t>
  </si>
  <si>
    <t>Консультационные услуги с составлением программы производственного контроля за соблюдением санитарно-противоэпидемиологических (профилактических) мероприятий в рентгенологическом кабинете</t>
  </si>
  <si>
    <t>I.</t>
  </si>
  <si>
    <t>на туляремию (РА-реакция агглютинации)</t>
  </si>
  <si>
    <t>на бруцеллез (РА-реакция агглютинации)</t>
  </si>
  <si>
    <t>на лептоспироз (РАЛ-реакция агглютинации и лизиса)</t>
  </si>
  <si>
    <t>на сыпной тиф (РНГА-реакция непрямой гемагглютинации)</t>
  </si>
  <si>
    <t>на ГЛПС IgM (ИФА-иммуноферментный анализ)</t>
  </si>
  <si>
    <t>на ГЛПС IgG (ИФА-иммуноферментный анализ)</t>
  </si>
  <si>
    <t>на псевдотуберкулез (РНГА-реакция непрямой гемагглютинации)</t>
  </si>
  <si>
    <t>на иерсиниоз (РНГА) с двумя диагностикумами</t>
  </si>
  <si>
    <t>диких грызунов на лептоспироз</t>
  </si>
  <si>
    <t>диких грызунов на ГЛПС</t>
  </si>
  <si>
    <t>погадок на туляремийный антиген</t>
  </si>
  <si>
    <t>ИФА на бруцеллез в сыворотке крови (суммарные АТ)</t>
  </si>
  <si>
    <t xml:space="preserve">ИФА на выявления иммуноглобулинов класса G к возбудителям иерсиниозов (на иерсиниоз IgG) </t>
  </si>
  <si>
    <t>ИФА на выявления иммуноглобулинов класса М к возбудителям иерсиниозов (на иерсиниоз IgМ)</t>
  </si>
  <si>
    <t>V/1</t>
  </si>
  <si>
    <t>Санитарно-бактериологические исследования соскобов</t>
  </si>
  <si>
    <t>83а</t>
  </si>
  <si>
    <t>На плесневые грибы</t>
  </si>
  <si>
    <t>Мазок из кожного инфильтрата на лейшмании</t>
  </si>
  <si>
    <t>Материал на микрофлору</t>
  </si>
  <si>
    <t>Мокрота на микрофлору полуколичественным методом</t>
  </si>
  <si>
    <t>На анаэробы</t>
  </si>
  <si>
    <t>На возбудителей дизентерии, сальмонеллезов</t>
  </si>
  <si>
    <t>На возбудителей дифтерии</t>
  </si>
  <si>
    <t>На возбудителей коклюша, паракоклюша</t>
  </si>
  <si>
    <t>На грибы рода кандида</t>
  </si>
  <si>
    <t>На кишечный дисбактериоз с определением чувствительности к антибиотикам</t>
  </si>
  <si>
    <t>На кишечный дисбактериоз без определения чувствительности к антибиотикам</t>
  </si>
  <si>
    <t>На менингококки</t>
  </si>
  <si>
    <t>На подтверждение культур воздушно-капельной группы инфекций</t>
  </si>
  <si>
    <t>На подтверждение культур кишечной группы инфекций</t>
  </si>
  <si>
    <t>На энтеропатогенные эшерихии</t>
  </si>
  <si>
    <t>Отделяемое зева или носа на стафилококк</t>
  </si>
  <si>
    <t>Перианальный соскоб</t>
  </si>
  <si>
    <t>Фекалии на гельминты, яйца, личинки гельминтов и кишечных простейших</t>
  </si>
  <si>
    <t>Чувствительность к антибиотикам</t>
  </si>
  <si>
    <t>XII</t>
  </si>
  <si>
    <t>Клинико-бактериологические исследования при комплексном исследовании клинического материала</t>
  </si>
  <si>
    <t>XIII</t>
  </si>
  <si>
    <t>Серологические исследования</t>
  </si>
  <si>
    <t>Выявление антител к Ви-антигену сальмонелл тифа путем проведения реакции пассивной гемагглютинации (РПГА)</t>
  </si>
  <si>
    <t>Выявление антител к О-антигену сальмонелл путем проведения реакции пассивной гемагглютинации (РПГА) с одним диагностикумом</t>
  </si>
  <si>
    <t>на 4 - 5 рабочих мест</t>
  </si>
  <si>
    <t>от 6 рабочих мест</t>
  </si>
  <si>
    <t>Санитарно-эпидемиологическая экспертиза проекта водопользования, в т.ч. зоны санитарной охраны объекта водоснабжения (1 источник): оценка запасов</t>
  </si>
  <si>
    <t>Санитарно-эпидемиологическая экспертиза проектов :</t>
  </si>
  <si>
    <t>Общественных помещений, магазинов, офисов</t>
  </si>
  <si>
    <t>9.1.1</t>
  </si>
  <si>
    <t>площадью до 50 кв.м</t>
  </si>
  <si>
    <t>9.1.2</t>
  </si>
  <si>
    <t>площадью от 51  до 100 кв.м</t>
  </si>
  <si>
    <t>9.1.3</t>
  </si>
  <si>
    <t>площадью от 101 до 200 кв.м</t>
  </si>
  <si>
    <t>9.1.4</t>
  </si>
  <si>
    <t>площадью от 201 до 500 кв.м</t>
  </si>
  <si>
    <t>Автостоянок и гаражей</t>
  </si>
  <si>
    <t>9.2.1</t>
  </si>
  <si>
    <t>от 1 до 10 а/машин</t>
  </si>
  <si>
    <t>9.2.2</t>
  </si>
  <si>
    <t>от 10 до 50 а/машин</t>
  </si>
  <si>
    <t>9.2.3</t>
  </si>
  <si>
    <t>Свыше 50 а/машин</t>
  </si>
  <si>
    <t>Зуботехнических лабораторий ИП и организаций</t>
  </si>
  <si>
    <t>9.3.1</t>
  </si>
  <si>
    <t>9.3.2</t>
  </si>
  <si>
    <t>9.3.3</t>
  </si>
  <si>
    <t>Аптеки, аптечные пункты</t>
  </si>
  <si>
    <t>9.4.1</t>
  </si>
  <si>
    <t>9.4.2</t>
  </si>
  <si>
    <t>9.4.3</t>
  </si>
  <si>
    <t>9.4.4</t>
  </si>
  <si>
    <t>на 6 - 10 рабочих мест</t>
  </si>
  <si>
    <t>Санитарно-эпидемиологическая экспертиза проектной документации промышленного строительства, планировки, застройки, технико-экономического обоснования на строительство (реконструкцию), техперевооружение</t>
  </si>
  <si>
    <t>с кол-вом работающих до 5</t>
  </si>
  <si>
    <t>с кол-вом работающих до 20</t>
  </si>
  <si>
    <t>с числом работающих от 20 до 100 человек</t>
  </si>
  <si>
    <t>с числом работающих от 100 до 500 человек</t>
  </si>
  <si>
    <t>с числом работающих более 500 человек</t>
  </si>
  <si>
    <t>Проектов нормативной и технической документации на продукцию производственно-технического назначения, исполнительной документации</t>
  </si>
  <si>
    <t>Гигиеническая оценка условий труда</t>
  </si>
  <si>
    <t>10.7.1</t>
  </si>
  <si>
    <t>Гигиеническая оценка условий труда и трудового процесса по одному из факторов производственной среды при аттестации рабочих мест</t>
  </si>
  <si>
    <t>10.7.2</t>
  </si>
  <si>
    <t>Гигиеническая оценка тяжести и напряженности трудового процесса</t>
  </si>
  <si>
    <t>Санитарно-эпидемиологическая экспертиза проекта охраны окружающей среды</t>
  </si>
  <si>
    <t>факторы среды обитания: до 5 ИЗА (в т.ч. физических факторов); объем сброса до 0,2 тыс.куб.метров; хранение отходов - 1 промплощадка</t>
  </si>
  <si>
    <t>факторы среды обитания: от 6 до 10 ИЗА (в т.ч. физических факторов); объем сброса от 0,2 до 5 тыс.куб.метров; хранение отходов до 2 промплощадок</t>
  </si>
  <si>
    <t>факторы среды обитания: от 11 до 20 ИЗА (в т.ч. физических факторов); объем сброса от 5 до 50 тыс.куб.метров; хранение отходов до 3 промплощадок</t>
  </si>
  <si>
    <t>Санитарно-эпидемиологическая экспертиза соответствия объектов, продукции, работ, услуг санитарным правилам с обследованием</t>
  </si>
  <si>
    <t>с количеством работающих до 3 человек</t>
  </si>
  <si>
    <t>с количеством работающих до 10 человек</t>
  </si>
  <si>
    <t>с количеством работающих свыше 11 человек</t>
  </si>
  <si>
    <t>Консультационные услуги по составлению программы производственного контроля с обследованием объекта</t>
  </si>
  <si>
    <t>с количеством работающих до 20 человек</t>
  </si>
  <si>
    <t>с количеством работающих свыше 20 человек</t>
  </si>
  <si>
    <t>Гигиеническая оценка жилых помещений для возможного проживания иностранных работников</t>
  </si>
  <si>
    <t>площадью до 100 кв.м</t>
  </si>
  <si>
    <t>площадью до 200 кв.м</t>
  </si>
  <si>
    <t>площадью до 300 кв.м</t>
  </si>
  <si>
    <t>площадью до 400 кв.м</t>
  </si>
  <si>
    <t>площадью до 500 кв.м</t>
  </si>
  <si>
    <t>площадью до 600 кв.м</t>
  </si>
  <si>
    <t>площадью до 700 кв.м</t>
  </si>
  <si>
    <t>площадью до 800 кв.м</t>
  </si>
  <si>
    <t>площадью до 900 кв.м</t>
  </si>
  <si>
    <t>площадью до 1000 кв.м</t>
  </si>
  <si>
    <t>Санитарно-эпидемиологическая экспертиза проектов по обращению с отходами производства и определение класса опасности</t>
  </si>
  <si>
    <t>Санитарно-эпидемиологическая экспертиза проектов по обращению с отходами производства и потребления (1 площадка)</t>
  </si>
  <si>
    <t>Повторная</t>
  </si>
  <si>
    <t>Определение класса опасности отхода расчетным методом при отсутствии информации от заказчика</t>
  </si>
  <si>
    <t>Определение класса опасности отхода расчетным методом при предоставлении информации заказчиком</t>
  </si>
  <si>
    <t>Санитарно-эпидемиологическая экспертиза расчетов рассеивания загрязняющих веществ в атмосферном воздухе</t>
  </si>
  <si>
    <t>Санитарно-эпидемиологическая экспертиза жилого помещения с обследованием</t>
  </si>
  <si>
    <t>Санитарно-эпидемиологическая экспертиза жилого помещения, связанная с частичной перепланировкой</t>
  </si>
  <si>
    <t>Санитарно-эпидемиологическое обследование объектов при проведении санитарно-эпидемиологической экспертизы проектной документации</t>
  </si>
  <si>
    <t>Санитарно-эпидемиологическая экспертиза раздела проектной документации организации строительства (без раздела охраны окружающей среды)</t>
  </si>
  <si>
    <t>Консультационные услуги, оказываемые заказчику</t>
  </si>
  <si>
    <t>Проведение санитарно-эпидемиологической экспертизы проектной документации аптеки с производством лекарственных средств</t>
  </si>
  <si>
    <t>Проведение санитарно-эпидемиологического обследования</t>
  </si>
  <si>
    <t>23.1</t>
  </si>
  <si>
    <t>Аптечный пункт</t>
  </si>
  <si>
    <t>23.2</t>
  </si>
  <si>
    <t>Аптеки без производства лекарственных средств в встроенном (пристроенном) помещении</t>
  </si>
  <si>
    <t>23.2.1</t>
  </si>
  <si>
    <t>площадью до 50 кв.м.</t>
  </si>
  <si>
    <t>23.2.2</t>
  </si>
  <si>
    <t>площадью до 100 кв.м.</t>
  </si>
  <si>
    <t>23.3</t>
  </si>
  <si>
    <t>Аптеки без произодства лекарственных средств в отдельно стоящем здании</t>
  </si>
  <si>
    <t>Проведение санитарно-эпидемиологической экспертизы проектной документации больницы</t>
  </si>
  <si>
    <t>Проведение санитарно-эпидемиологической экспертизы проектной документации лаборатории (микробиологических, клинических)</t>
  </si>
  <si>
    <t>Микробиологические лаборатории</t>
  </si>
  <si>
    <t>25.1.1</t>
  </si>
  <si>
    <t xml:space="preserve">Лаборатория, работающая с микроорганизмами IV группы патогенности </t>
  </si>
  <si>
    <t>25.1.2</t>
  </si>
  <si>
    <t>Лаборатория, работающая с микроорганизмами  III - IVгруппы патогенности</t>
  </si>
  <si>
    <t>Клинико-диагностические лаборатории</t>
  </si>
  <si>
    <t>Санитарно-эпидемиологическая экспертиза проектной документации по обращению с медицинскими отходами</t>
  </si>
  <si>
    <t>Санитарно-эпидемиологическая экспертиза о возможности перевода нежилого помещения в жилое с обследованием</t>
  </si>
  <si>
    <t>Санитарно-эпидемиологическая экспертиза о возможности перевода жилого помещения в нежилое с обследованием</t>
  </si>
  <si>
    <t>Консультационные услуги с разработкой программы производственного контроля качества питьевой воды водоисточника</t>
  </si>
  <si>
    <t>Санитарно-эпидемиологическая экспертиза  НД, оформление экспертного заключения</t>
  </si>
  <si>
    <t>Санитарно-эпидемиологическая экспертиза изменений, внесенных в  НД, оформление экспертного заключения</t>
  </si>
  <si>
    <t>7.17</t>
  </si>
  <si>
    <t>Загрязненность и зараженность вредителями хлебных запасов</t>
  </si>
  <si>
    <t>7.18</t>
  </si>
  <si>
    <t>7.19</t>
  </si>
  <si>
    <t>Подъемная сила в дрожжах</t>
  </si>
  <si>
    <t>7.20</t>
  </si>
  <si>
    <t>Стойкость в дрожжах</t>
  </si>
  <si>
    <t>7.21</t>
  </si>
  <si>
    <t>Белизна муки</t>
  </si>
  <si>
    <t>7.22</t>
  </si>
  <si>
    <t>Зольность в муке</t>
  </si>
  <si>
    <t>7.23</t>
  </si>
  <si>
    <t>Крупность помола муки</t>
  </si>
  <si>
    <t>7.24</t>
  </si>
  <si>
    <t>Количество и качество клейковины муки</t>
  </si>
  <si>
    <t>7.25</t>
  </si>
  <si>
    <t>Число падения в муке</t>
  </si>
  <si>
    <t>7.26</t>
  </si>
  <si>
    <t>Бета-каротин в пищевых продуктах</t>
  </si>
  <si>
    <t>7.27</t>
  </si>
  <si>
    <t>7.28</t>
  </si>
  <si>
    <t>7.29</t>
  </si>
  <si>
    <t>7.30</t>
  </si>
  <si>
    <t>7.31</t>
  </si>
  <si>
    <t>7.32</t>
  </si>
  <si>
    <t>7.33</t>
  </si>
  <si>
    <t>7.34</t>
  </si>
  <si>
    <t>8</t>
  </si>
  <si>
    <t>Кондитерские изделия, сахар</t>
  </si>
  <si>
    <t>8.1</t>
  </si>
  <si>
    <t>8.2</t>
  </si>
  <si>
    <t>8.3</t>
  </si>
  <si>
    <t>Кислотность, щелочность</t>
  </si>
  <si>
    <t>8.4</t>
  </si>
  <si>
    <t>8.5</t>
  </si>
  <si>
    <t>8.6</t>
  </si>
  <si>
    <t>8.7</t>
  </si>
  <si>
    <t>Массовая доля общего сахара</t>
  </si>
  <si>
    <t>8.8</t>
  </si>
  <si>
    <t>Массовая доля редуцирующих веществ</t>
  </si>
  <si>
    <t>8.9</t>
  </si>
  <si>
    <t>Сухой обезжиренный остаток молока в шоколадных изделиях с молоком</t>
  </si>
  <si>
    <t>8.10</t>
  </si>
  <si>
    <t xml:space="preserve">Массовая доля золы </t>
  </si>
  <si>
    <t>8.11</t>
  </si>
  <si>
    <t>8.12</t>
  </si>
  <si>
    <t>Цветность в сахар-песке и сахар-рафинаде</t>
  </si>
  <si>
    <t>8.13</t>
  </si>
  <si>
    <t>8.14</t>
  </si>
  <si>
    <t>8.15</t>
  </si>
  <si>
    <t>8.16</t>
  </si>
  <si>
    <t>8.17</t>
  </si>
  <si>
    <t>8.18</t>
  </si>
  <si>
    <t>8.19</t>
  </si>
  <si>
    <t>8.20</t>
  </si>
  <si>
    <t>9</t>
  </si>
  <si>
    <t>Плодоовощная продукция, грибы, консервированная продукция</t>
  </si>
  <si>
    <t>9.1</t>
  </si>
  <si>
    <t>9.2</t>
  </si>
  <si>
    <t>Нитраты в овощах</t>
  </si>
  <si>
    <t>9.3</t>
  </si>
  <si>
    <t>Нитраты в продуктах переработки плодов и овощей  (фотометрический)</t>
  </si>
  <si>
    <t>9.4</t>
  </si>
  <si>
    <t>9.5</t>
  </si>
  <si>
    <t>Массовая доля сухих веществ</t>
  </si>
  <si>
    <t>9.6</t>
  </si>
  <si>
    <t>9.7</t>
  </si>
  <si>
    <t>9.8</t>
  </si>
  <si>
    <t>9.9</t>
  </si>
  <si>
    <t>9.10</t>
  </si>
  <si>
    <t xml:space="preserve">Поваренная соль </t>
  </si>
  <si>
    <t>9.11</t>
  </si>
  <si>
    <t>9.12</t>
  </si>
  <si>
    <t xml:space="preserve">Массовая доля сернистой кислоты (сернистого ангидрида) </t>
  </si>
  <si>
    <t>9.13</t>
  </si>
  <si>
    <t>9.14</t>
  </si>
  <si>
    <t>9.15</t>
  </si>
  <si>
    <t>9.16</t>
  </si>
  <si>
    <t>Примеси растительного происхождения</t>
  </si>
  <si>
    <t>9.17</t>
  </si>
  <si>
    <t>Минеральные примеси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</si>
  <si>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</si>
  <si>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</si>
  <si>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</si>
  <si>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</si>
  <si>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</si>
  <si>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</si>
  <si>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</si>
  <si>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</si>
  <si>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</si>
  <si>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</si>
  <si>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</si>
  <si>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</si>
  <si>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</si>
  <si>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10</t>
  </si>
  <si>
    <t>Безалкогольные напитки, соки, нектары, сокосодержащие напитки</t>
  </si>
  <si>
    <t>10.1</t>
  </si>
  <si>
    <t>10.2</t>
  </si>
  <si>
    <t>10.3</t>
  </si>
  <si>
    <t>10.4</t>
  </si>
  <si>
    <t>10.5</t>
  </si>
  <si>
    <t xml:space="preserve">Двуокись углерода в напитках </t>
  </si>
  <si>
    <t>10.6</t>
  </si>
  <si>
    <t xml:space="preserve">Массовая (объемная) доля спирта </t>
  </si>
  <si>
    <t>10.7</t>
  </si>
  <si>
    <t>Осадок в напитках, мякоть</t>
  </si>
  <si>
    <t>10.8</t>
  </si>
  <si>
    <t>Консерванты в безалкогольных напитках (кофеин, аспартам, сахарин, бензоат натрия) на каждый показатель</t>
  </si>
  <si>
    <t>10.9</t>
  </si>
  <si>
    <t xml:space="preserve">Плотность </t>
  </si>
  <si>
    <t>10.10</t>
  </si>
  <si>
    <t>10.11</t>
  </si>
  <si>
    <t>10.12</t>
  </si>
  <si>
    <t>10.13</t>
  </si>
  <si>
    <t>10.14</t>
  </si>
  <si>
    <t>10.15</t>
  </si>
  <si>
    <t>10.16</t>
  </si>
  <si>
    <t>Кальций в соках</t>
  </si>
  <si>
    <t>10.17</t>
  </si>
  <si>
    <t>10.18</t>
  </si>
  <si>
    <t>10.19</t>
  </si>
  <si>
    <t>11</t>
  </si>
  <si>
    <t>Алкогольные напитки, пиво, спирт</t>
  </si>
  <si>
    <t>11.1</t>
  </si>
  <si>
    <t>11.2</t>
  </si>
  <si>
    <t>11.3</t>
  </si>
  <si>
    <t>Щелочность в водке</t>
  </si>
  <si>
    <t>11.4</t>
  </si>
  <si>
    <t>11.5</t>
  </si>
  <si>
    <t>Индекс токсичности в спиртах и водках</t>
  </si>
  <si>
    <t>11.6</t>
  </si>
  <si>
    <t>Метанол в спиртах, водках (с отгоном)</t>
  </si>
  <si>
    <t>11.7</t>
  </si>
  <si>
    <t>Метанол в спиртах, водках (без отгона)</t>
  </si>
  <si>
    <t>11.8</t>
  </si>
  <si>
    <t>Метанол, уксусный альдегид, сивушные масла, сложные эфиры в водке или спирте</t>
  </si>
  <si>
    <t>11.9</t>
  </si>
  <si>
    <t>Подлинность водки или спирта (22 показателя)</t>
  </si>
  <si>
    <t>11.10</t>
  </si>
  <si>
    <t>Фурфурол (качественная реакция) в спирте</t>
  </si>
  <si>
    <t>11.11</t>
  </si>
  <si>
    <t>Массовая концентрация летучих кислот в винах и виноматериалах</t>
  </si>
  <si>
    <t>11.12</t>
  </si>
  <si>
    <t>Массовая концентрация общей сернистой кислоты, массовая концентрация свободной сернистой кислоты в винах и виноматериалах</t>
  </si>
  <si>
    <t>11.13</t>
  </si>
  <si>
    <t>Массовая концентрация титруемых кислот в винах и виноматериалах</t>
  </si>
  <si>
    <t>11.14</t>
  </si>
  <si>
    <t>Массовая концентрация сахара в винах и виноматериалах</t>
  </si>
  <si>
    <t>11.15</t>
  </si>
  <si>
    <t>Железо в вине</t>
  </si>
  <si>
    <t>11.16</t>
  </si>
  <si>
    <t>Кислотность в пиве</t>
  </si>
  <si>
    <t>11.17</t>
  </si>
  <si>
    <t>11.18</t>
  </si>
  <si>
    <t>Пеностойкость пива</t>
  </si>
  <si>
    <t>11.19</t>
  </si>
  <si>
    <t>Цвет в пиве</t>
  </si>
  <si>
    <t>11.20</t>
  </si>
  <si>
    <t>Экстрактивные вещества и спирт в начальном сусле в пиве</t>
  </si>
  <si>
    <t>11.21</t>
  </si>
  <si>
    <t xml:space="preserve">Идентификация красителей </t>
  </si>
  <si>
    <t>12</t>
  </si>
  <si>
    <t>Мед и продукты пчеловодства</t>
  </si>
  <si>
    <t>12.1</t>
  </si>
  <si>
    <t>12.2</t>
  </si>
  <si>
    <t>Массовая доля сырого протеина</t>
  </si>
  <si>
    <t>12.3</t>
  </si>
  <si>
    <t>12.4</t>
  </si>
  <si>
    <t xml:space="preserve">Массовая доля сахарозы, масовая доля редуцирующих сахаров </t>
  </si>
  <si>
    <t>12.5</t>
  </si>
  <si>
    <t>Массовая доля воды</t>
  </si>
  <si>
    <t>12.6</t>
  </si>
  <si>
    <t>Диатазное число в мёде</t>
  </si>
  <si>
    <t>12.7</t>
  </si>
  <si>
    <t>Оксиметилфурфурол (количественное определение)</t>
  </si>
  <si>
    <t>12.8</t>
  </si>
  <si>
    <t>Оксиметилфурфурол (качественная реакция)</t>
  </si>
  <si>
    <t>12.9</t>
  </si>
  <si>
    <t xml:space="preserve">Определение частоты встречаемости пыльцевых зёрен </t>
  </si>
  <si>
    <t>12.10</t>
  </si>
  <si>
    <t xml:space="preserve">Механические примеси </t>
  </si>
  <si>
    <t>12.11</t>
  </si>
  <si>
    <t>Качественная реакция на падь</t>
  </si>
  <si>
    <t>12.12</t>
  </si>
  <si>
    <t>Воск и механические примеси в прополисе</t>
  </si>
  <si>
    <t>12.13</t>
  </si>
  <si>
    <t>Окисляемость в прополисе</t>
  </si>
  <si>
    <t>12.14</t>
  </si>
  <si>
    <t>12.15</t>
  </si>
  <si>
    <t>12.16</t>
  </si>
  <si>
    <t>12.17</t>
  </si>
  <si>
    <t>12.18</t>
  </si>
  <si>
    <t>12.19</t>
  </si>
  <si>
    <t>12.20</t>
  </si>
  <si>
    <t>Токсичные элементы (кадмий, свинец, мышьяк)</t>
  </si>
  <si>
    <t>12.21</t>
  </si>
  <si>
    <t>Левомицетин</t>
  </si>
  <si>
    <t>13</t>
  </si>
  <si>
    <t>Минеральная вода</t>
  </si>
  <si>
    <t>13.1</t>
  </si>
  <si>
    <t>Алюминий</t>
  </si>
  <si>
    <t>13.2</t>
  </si>
  <si>
    <t>Аммоний</t>
  </si>
  <si>
    <t>13.3</t>
  </si>
  <si>
    <t>Бор</t>
  </si>
  <si>
    <t>13.4</t>
  </si>
  <si>
    <t>Бромид-ионы</t>
  </si>
  <si>
    <t>13.5</t>
  </si>
  <si>
    <t>Водородный показатель (рН)</t>
  </si>
  <si>
    <t>13.6</t>
  </si>
  <si>
    <t>Гидрокарбонаты</t>
  </si>
  <si>
    <t>13.7</t>
  </si>
  <si>
    <t>Гидросульфиды</t>
  </si>
  <si>
    <t>13.8</t>
  </si>
  <si>
    <t>Гидрофосфат</t>
  </si>
  <si>
    <t>13.9</t>
  </si>
  <si>
    <t>Диоксид углерода</t>
  </si>
  <si>
    <t>13.10</t>
  </si>
  <si>
    <t>Консультационные услуги с разработкой программы производственного контроля для детских досуговых центров</t>
  </si>
  <si>
    <t>Санитарно-эпидемиологическая экспертиза маркировки этикетки, с оформлением экспертного заключения</t>
  </si>
  <si>
    <t>Санитарно-эпидемиологическая экспертиза проекта водопользования: оценка запасов, в т.ч. зоны санитарной охраны объекта водоснабжения и качества воды (1 источник)</t>
  </si>
  <si>
    <t>Санитарно-эпидемиологическая экспертиза программы производственного контроля качества питьевой воды для источников водоснабжения</t>
  </si>
  <si>
    <t xml:space="preserve">Консультационные услуги по разработке программы производственного контроля для предприятий пищевой промышленности  в т.ч. по розливу питьевой бутилированной воды </t>
  </si>
  <si>
    <t>Санитарно-эпидемиологическая экспертиза с обследованием объекта на возможность размещения общеобразовательного учреждения с оформлением экспертного заключения</t>
  </si>
  <si>
    <t>Санитарно-эпидемиологическая экспертиза с обследованием объекта на возможность размещения организаций, осуществляющих медицинскую деятельность, с оформлением экспертного заключения</t>
  </si>
  <si>
    <t>от 200 до 300 кв.м.</t>
  </si>
  <si>
    <t>от 300 до 400 кв.м.</t>
  </si>
  <si>
    <t>от 400 до 500 кв.м.</t>
  </si>
  <si>
    <t>от 500 до 600 кв.м.</t>
  </si>
  <si>
    <t>от 600 до 700 кв.м.</t>
  </si>
  <si>
    <t>от 700 до 800 кв.м.</t>
  </si>
  <si>
    <t>от 800 до 900 кв.м.</t>
  </si>
  <si>
    <t>от 900 до 1000 кв.м.</t>
  </si>
  <si>
    <t>Санитарно-эпидемиологическая экспертиза проекта программы наблюдений натурых исследований и измерений для установления размера СЗЗ</t>
  </si>
  <si>
    <t>Гигиеническая оценка результатов лабораторных и инструментальных испытаний (измерений, исследований) по одному протоколу</t>
  </si>
  <si>
    <t>Оценка эпидемиологической обстановки для населения города Киров и Кировской области</t>
  </si>
  <si>
    <t>Консультационные услуги по составлению схемы-плана по сбору, хранению и удалению медицинских отходов</t>
  </si>
  <si>
    <t>Консультационные услуги по вопросам профилактики инфекционных заболеваний</t>
  </si>
  <si>
    <t>Консультации по вопросам составления программы производственного контроля с числом работающих до 5 человек</t>
  </si>
  <si>
    <t>Консультационные услуги по составлению программы производственного контроля с числом работающих от 5 до 10 человек</t>
  </si>
  <si>
    <t>Санитарно-бактериологические исследования пищевых продуктов, парфюмерно-косметической продукции</t>
  </si>
  <si>
    <t>КМАФАнМ, БГКП, Е. Coli</t>
  </si>
  <si>
    <t>КМАФАнМ, БГКП, стафилококк</t>
  </si>
  <si>
    <t>КМАФАнМ, БГКП, протей</t>
  </si>
  <si>
    <t>КМАФАнМ, БГКП, дрожжи, плесени</t>
  </si>
  <si>
    <t>КМАФАнМ</t>
  </si>
  <si>
    <t>БГКП</t>
  </si>
  <si>
    <t>B.cereus</t>
  </si>
  <si>
    <t>E.coli</t>
  </si>
  <si>
    <t>Бактерии рода Proteus</t>
  </si>
  <si>
    <t>Бифидобактерии</t>
  </si>
  <si>
    <t>Ингибирующие вещества в молоке</t>
  </si>
  <si>
    <t>Соматические клетки в молоке</t>
  </si>
  <si>
    <t>Картофельная палочка в муке</t>
  </si>
  <si>
    <t>Консервы гр. А, Б, В на промышленную стерильность</t>
  </si>
  <si>
    <t>Консервы гр. Г на промышленную стерильность</t>
  </si>
  <si>
    <t>Пищевые продукты на промышленную стерильность (термостатная выдержка, КМАФАнМ, микроскопический препарат)</t>
  </si>
  <si>
    <t>Лактобактерии</t>
  </si>
  <si>
    <t>Листерии</t>
  </si>
  <si>
    <t>Молочнокислые микроорганизмы</t>
  </si>
  <si>
    <t>Минеральная вода на БГКП (колиформы), БГКП (колиформы фекальные), синегнойную палочку</t>
  </si>
  <si>
    <t>Экспресс-метод определения остаточных антибиотиков в продуктах (один антибиотик)</t>
  </si>
  <si>
    <t>Определение остаточных антибиотиков в меде (один антибиотик)</t>
  </si>
  <si>
    <t>последующая проба</t>
  </si>
  <si>
    <t>Определение частоты встречаемости пыльцевых зёрен в меде</t>
  </si>
  <si>
    <t>Парагемолитический вибрион</t>
  </si>
  <si>
    <t>Патогенная флора совместно с другими микробиологическими показателями</t>
  </si>
  <si>
    <t>Сульфитредуцирующие клостридии</t>
  </si>
  <si>
    <t>Энтерококки</t>
  </si>
  <si>
    <t>Исследования пищевых продуктов при пищевых токсикоинфекциях по сокращенной схеме</t>
  </si>
  <si>
    <t>Исследования пищевых продуктов при пищевых токсикоинфекциях по полной схеме</t>
  </si>
  <si>
    <t>Парфюмерно-косметическая продукция на обнаружение Candida albicans</t>
  </si>
  <si>
    <t>V</t>
  </si>
  <si>
    <t>Санитарно-бактериологические исследования смывов</t>
  </si>
  <si>
    <t>БГКП на среде КОДА</t>
  </si>
  <si>
    <t>БГКП при контроле качества заключительной дезинфекции</t>
  </si>
  <si>
    <t>Контроль текущей дезинфекции</t>
  </si>
  <si>
    <t>БГКП на среде Кесслер</t>
  </si>
  <si>
    <t>Легионеллы</t>
  </si>
  <si>
    <t>Стафилококк при контроле качества заключительной дезинфекции</t>
  </si>
  <si>
    <t>Стерильность</t>
  </si>
  <si>
    <t>Условно-патогенная микрофлора</t>
  </si>
  <si>
    <t>VI</t>
  </si>
  <si>
    <t>Санитарно-бактериологические исследования готовых аптечных форм, материала на стерильность</t>
  </si>
  <si>
    <t>Аптечные формы до стерилизации</t>
  </si>
  <si>
    <t>Кровь, плазма на стерильность</t>
  </si>
  <si>
    <t>Лекарственные формы на пробиотики</t>
  </si>
  <si>
    <t>Лекарственные формы на термофильный стрептококк</t>
  </si>
  <si>
    <t>Введение противоклещевого иммуноглобулина одному человеку массой 100 кг</t>
  </si>
  <si>
    <t>Введение противоклещевого иммуноглобулина одному человеку массой 110 кг</t>
  </si>
  <si>
    <t>Введение противоклещевого иммуноглобулина одному человеку массой 120 кг</t>
  </si>
  <si>
    <t>Введение противоклещевого иммуноглобулина одному человеку массой 130 кг</t>
  </si>
  <si>
    <t>Введение профилактических прививок против клещевого энцефалита (вакцина Энцевир) с оформлением сопутствующей информации для юридических лиц</t>
  </si>
  <si>
    <t>Гигиеническая аттестация должностных лиц и работников организаций, деятельность которых связана с коммунальным, бытовым обслуживанием населения, с воспитанием и обучением детей и подростков, а также с хранением и реализацией пищевых продуктов по заочной форме на 1 человека</t>
  </si>
  <si>
    <t>Профессиональная гигиеническая подготовка и аттестация должностных лиц и работников организаций, деятельность которых связана с производством, хранением, транспортировкой и реализацией пищевых продуктов и питьевой воды, воспитанием и обучением детей, коммунальным и бытовым обслуживанием населения с применением дистанционных технологий</t>
  </si>
  <si>
    <t>Оформление и регистрация личной медицинской книжки</t>
  </si>
  <si>
    <t>Оформление и регистрация личной медицинской книжки с применением документальной фотопечати</t>
  </si>
  <si>
    <t>Наименование услуги</t>
  </si>
  <si>
    <t>Консультационные услуги по вопросам защиты прав потребителей в устной форме</t>
  </si>
  <si>
    <t>Консультационные услуги по вопросам защиты прав потребителей в письменной форме</t>
  </si>
  <si>
    <t>Консультационные услуги, связанные с составлением документов (претензий), способствующих защите прав потребителей, соблюдения правил продажи отдельных видов товаров, выполнения работ, оказания услуг</t>
  </si>
  <si>
    <t>Консультационные услуги, связанные с составлением документов (искового заявления), способствующих защите прав потребителей, соблюдения правил продажи отдельных видов товаров, выполнения работ, оказания услуг</t>
  </si>
  <si>
    <t>Предоставление нормативных печатных материалов по вопросам обеспечения санитарно-эпидемиологического благополучия населения:</t>
  </si>
  <si>
    <t>1 лист формата А4</t>
  </si>
  <si>
    <t>Консультационные услуги по вопросам метрологического обеспечения и актуализации нормативных документов</t>
  </si>
  <si>
    <t>Активное вещество в рабочих растворах дезинфицирующих средств</t>
  </si>
  <si>
    <t>Инструментальный замер температуры воды в моечных ваннах</t>
  </si>
  <si>
    <t>Инструментальный замер температуры воды в разводящей сети горячего водоснабжения</t>
  </si>
  <si>
    <t xml:space="preserve">Инструментальнй замер температуры готовых блюд на раздаче </t>
  </si>
  <si>
    <t>Реакция на остаток моющих средств (фенолфталеиновая проба)</t>
  </si>
  <si>
    <t>Реакция на скрытую кровь (азопирамовая проба)</t>
  </si>
  <si>
    <t>Реакция агглютинации на коклюш</t>
  </si>
  <si>
    <t>Реакция агглютинации на паракоклюш</t>
  </si>
  <si>
    <t>Реакция пассивной гемагглютинации на шигеллы с одним диагностикумом</t>
  </si>
  <si>
    <t>Реакция пассивной гемагглютинации с одним антигеном для определения иммунитета микрометодом 1 проба</t>
  </si>
  <si>
    <t>XIV</t>
  </si>
  <si>
    <t>Санитарно-эпидемиологическая экспертиза</t>
  </si>
  <si>
    <t>нормативной документации в части микробиологических показателей безопасности</t>
  </si>
  <si>
    <t>Исследование на показатели качества пищевых продуктов</t>
  </si>
  <si>
    <t>1</t>
  </si>
  <si>
    <t>Мясо и мясные продукты, консервированная продукция</t>
  </si>
  <si>
    <t>1.1</t>
  </si>
  <si>
    <t>Органолептические показатели</t>
  </si>
  <si>
    <t>1.2</t>
  </si>
  <si>
    <t>Белок (методом  Кьельдаля)</t>
  </si>
  <si>
    <t>1.3</t>
  </si>
  <si>
    <t>Массовая доля жира методом Сокслета</t>
  </si>
  <si>
    <t>1.4</t>
  </si>
  <si>
    <t>Массовая доля жира методом Гербера (бутирометрический метод)</t>
  </si>
  <si>
    <t>1.5</t>
  </si>
  <si>
    <t>Массовая доля влаги</t>
  </si>
  <si>
    <t>1.6</t>
  </si>
  <si>
    <t xml:space="preserve">Массовая доля поваренной соли </t>
  </si>
  <si>
    <t>1.7</t>
  </si>
  <si>
    <t>Нитраты и нитриты в колбасных изделия</t>
  </si>
  <si>
    <t>1.8</t>
  </si>
  <si>
    <t>Массовая доля крахмала</t>
  </si>
  <si>
    <t>1.9</t>
  </si>
  <si>
    <t>Остаточная активность кислой фосфатазы</t>
  </si>
  <si>
    <t>1.10</t>
  </si>
  <si>
    <t>Массовая доля фосфора</t>
  </si>
  <si>
    <t>1.11</t>
  </si>
  <si>
    <t>Массовая доля составных частей</t>
  </si>
  <si>
    <t>1.12</t>
  </si>
  <si>
    <t>Масса нетто</t>
  </si>
  <si>
    <t>1.13</t>
  </si>
  <si>
    <t xml:space="preserve">Йод </t>
  </si>
  <si>
    <t>1.14</t>
  </si>
  <si>
    <t xml:space="preserve">Селен </t>
  </si>
  <si>
    <t xml:space="preserve">последующая проба     </t>
  </si>
  <si>
    <t>1.15</t>
  </si>
  <si>
    <t>Массовая доля жирорастворимых витаминов А, Е, Д3 (на каждый показатель)</t>
  </si>
  <si>
    <t>2</t>
  </si>
  <si>
    <t>Птица, консервированная продукция, яйца и продукты их переработки</t>
  </si>
  <si>
    <t>2.1</t>
  </si>
  <si>
    <t>2.2</t>
  </si>
  <si>
    <t>2.3</t>
  </si>
  <si>
    <t>2.4</t>
  </si>
  <si>
    <t>2.5</t>
  </si>
  <si>
    <t>Массовая доля влаги, выделившейся при размораживании</t>
  </si>
  <si>
    <t>2.6</t>
  </si>
  <si>
    <t>Массовая доля влаги в продуктах переработки яиц</t>
  </si>
  <si>
    <t>2.7</t>
  </si>
  <si>
    <t>2.8</t>
  </si>
  <si>
    <t>2.9</t>
  </si>
  <si>
    <t>2.10</t>
  </si>
  <si>
    <t>Массовая доля костных включений в мясе птицы</t>
  </si>
  <si>
    <t>2.11</t>
  </si>
  <si>
    <t>Кальций</t>
  </si>
  <si>
    <t>2.12</t>
  </si>
  <si>
    <t>Растворимость в яичном порошке</t>
  </si>
  <si>
    <t>2.13</t>
  </si>
  <si>
    <t xml:space="preserve">Летучие галогенсодержащие углеводороды в мясе птицы (трихлорметан, тетрахлорметан, 1,1-дихлорэтен, 1,2-дихлорэтан, трихлорэтилен, тетрахлорэтилен, дихлорметан) при совместном присутствии </t>
  </si>
  <si>
    <t>2.14</t>
  </si>
  <si>
    <t>Йод</t>
  </si>
  <si>
    <t>2.15</t>
  </si>
  <si>
    <t>2.16</t>
  </si>
  <si>
    <t>3</t>
  </si>
  <si>
    <t>Молоко и молочные продукты, масло сливочное</t>
  </si>
  <si>
    <t>3.1</t>
  </si>
  <si>
    <t>3.2</t>
  </si>
  <si>
    <t>3.3</t>
  </si>
  <si>
    <t>3.4</t>
  </si>
  <si>
    <t>Массовая доля жира расчетным методом в масле сливочном</t>
  </si>
  <si>
    <t>3.5</t>
  </si>
  <si>
    <t>Массовая доля влаги, массовая доля сухих веществ</t>
  </si>
  <si>
    <t>3.6</t>
  </si>
  <si>
    <t>Массовая доля влаги в масле сливочном</t>
  </si>
  <si>
    <t>3.6.а</t>
  </si>
  <si>
    <t>Ускоренный метод</t>
  </si>
  <si>
    <t>3.6.б</t>
  </si>
  <si>
    <t>Высушиванием (арбитражный метод)</t>
  </si>
  <si>
    <t>3.7</t>
  </si>
  <si>
    <t>Кислотность, кислотность жировой фазы, кислотность молочной плазмы</t>
  </si>
  <si>
    <t>3.8</t>
  </si>
  <si>
    <t>Плотность молока</t>
  </si>
  <si>
    <t>3.9</t>
  </si>
  <si>
    <t>Группа чистоты молока</t>
  </si>
  <si>
    <t>3.10</t>
  </si>
  <si>
    <t xml:space="preserve">Фосфатаза </t>
  </si>
  <si>
    <t>3.11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</si>
</sst>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Times New Roman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318">
    <xf numFmtId="0" fontId="0" fillId="0" borderId="0" xfId="0"/>
    <xf numFmtId="0" fontId="2" fillId="0" borderId="1" xfId="19" applyFont="1" applyFill="1" applyBorder="1" applyAlignment="1">
      <alignment horizontal="center" vertical="center" wrapText="1"/>
    </xf>
    <xf numFmtId="0" fontId="2" fillId="0" borderId="1" xfId="19" applyFont="1" applyFill="1" applyBorder="1" applyAlignment="1">
      <alignment horizontal="left" vertical="center" wrapText="1"/>
    </xf>
    <xf numFmtId="0" fontId="6" fillId="0" borderId="1" xfId="19" applyFont="1" applyFill="1" applyBorder="1" applyAlignment="1">
      <alignment horizontal="left" vertical="center" wrapText="1"/>
    </xf>
    <xf numFmtId="0" fontId="5" fillId="0" borderId="1" xfId="19" applyFont="1" applyFill="1" applyBorder="1" applyAlignment="1">
      <alignment horizontal="center"/>
    </xf>
    <xf numFmtId="0" fontId="5" fillId="0" borderId="2" xfId="19" applyFont="1" applyFill="1" applyBorder="1" applyAlignment="1">
      <alignment horizontal="center" vertical="center" wrapText="1"/>
    </xf>
    <xf numFmtId="0" fontId="2" fillId="0" borderId="3" xfId="19" applyFont="1" applyFill="1" applyBorder="1" applyAlignment="1">
      <alignment horizontal="left" vertical="center" wrapText="1"/>
    </xf>
    <xf numFmtId="0" fontId="2" fillId="0" borderId="4" xfId="19" applyFont="1" applyFill="1" applyBorder="1" applyAlignment="1">
      <alignment horizontal="left" vertical="center" wrapText="1"/>
    </xf>
    <xf numFmtId="0" fontId="5" fillId="0" borderId="2" xfId="19" applyFont="1" applyFill="1" applyBorder="1" applyAlignment="1">
      <alignment vertical="center"/>
    </xf>
    <xf numFmtId="0" fontId="5" fillId="0" borderId="2" xfId="19" applyFont="1" applyFill="1" applyBorder="1" applyAlignment="1">
      <alignment horizontal="center"/>
    </xf>
    <xf numFmtId="0" fontId="5" fillId="0" borderId="2" xfId="19" applyFont="1" applyFill="1" applyBorder="1" applyAlignment="1">
      <alignment vertical="center" wrapText="1"/>
    </xf>
    <xf numFmtId="0" fontId="6" fillId="0" borderId="3" xfId="19" applyFont="1" applyFill="1" applyBorder="1" applyAlignment="1">
      <alignment horizontal="left" vertical="center" wrapText="1"/>
    </xf>
    <xf numFmtId="0" fontId="2" fillId="0" borderId="2" xfId="19" applyFont="1" applyFill="1" applyBorder="1" applyAlignment="1">
      <alignment horizontal="center" vertical="center" wrapText="1"/>
    </xf>
    <xf numFmtId="49" fontId="2" fillId="0" borderId="1" xfId="19" applyNumberFormat="1" applyFont="1" applyFill="1" applyBorder="1" applyAlignment="1">
      <alignment horizontal="center" vertical="center" wrapText="1"/>
    </xf>
    <xf numFmtId="0" fontId="2" fillId="0" borderId="4" xfId="19" applyFont="1" applyFill="1" applyBorder="1" applyAlignment="1">
      <alignment horizontal="left" vertical="center"/>
    </xf>
    <xf numFmtId="0" fontId="2" fillId="0" borderId="1" xfId="19" applyFont="1" applyFill="1" applyBorder="1" applyAlignment="1">
      <alignment horizontal="left" vertical="center"/>
    </xf>
    <xf numFmtId="0" fontId="7" fillId="0" borderId="1" xfId="19" applyFont="1" applyFill="1" applyBorder="1" applyAlignment="1">
      <alignment horizontal="justify" vertical="center" wrapText="1"/>
    </xf>
    <xf numFmtId="0" fontId="7" fillId="0" borderId="1" xfId="19" applyFont="1" applyFill="1" applyBorder="1" applyAlignment="1">
      <alignment wrapText="1"/>
    </xf>
    <xf numFmtId="0" fontId="7" fillId="0" borderId="1" xfId="19" applyFont="1" applyFill="1" applyBorder="1" applyAlignment="1">
      <alignment vertical="center" wrapText="1"/>
    </xf>
    <xf numFmtId="0" fontId="4" fillId="0" borderId="3" xfId="19" applyFont="1" applyFill="1" applyBorder="1" applyAlignment="1">
      <alignment vertical="center"/>
    </xf>
    <xf numFmtId="2" fontId="2" fillId="0" borderId="4" xfId="19" applyNumberFormat="1" applyFont="1" applyFill="1" applyBorder="1" applyAlignment="1">
      <alignment horizontal="right" vertical="center" wrapText="1"/>
    </xf>
    <xf numFmtId="2" fontId="2" fillId="0" borderId="1" xfId="19" applyNumberFormat="1" applyFont="1" applyFill="1" applyBorder="1" applyAlignment="1">
      <alignment horizontal="right" vertical="center" wrapText="1"/>
    </xf>
    <xf numFmtId="2" fontId="7" fillId="0" borderId="1" xfId="19" applyNumberFormat="1" applyFont="1" applyFill="1" applyBorder="1" applyAlignment="1">
      <alignment horizontal="right" vertical="center" wrapText="1"/>
    </xf>
    <xf numFmtId="2" fontId="2" fillId="0" borderId="3" xfId="19" applyNumberFormat="1" applyFont="1" applyFill="1" applyBorder="1" applyAlignment="1">
      <alignment horizontal="right" vertical="center" wrapText="1"/>
    </xf>
    <xf numFmtId="2" fontId="7" fillId="0" borderId="3" xfId="19" applyNumberFormat="1" applyFont="1" applyFill="1" applyBorder="1" applyAlignment="1">
      <alignment horizontal="right" wrapText="1"/>
    </xf>
    <xf numFmtId="2" fontId="7" fillId="0" borderId="1" xfId="19" applyNumberFormat="1" applyFont="1" applyFill="1" applyBorder="1" applyAlignment="1">
      <alignment horizontal="right" wrapText="1"/>
    </xf>
    <xf numFmtId="2" fontId="6" fillId="0" borderId="1" xfId="19" applyNumberFormat="1" applyFont="1" applyFill="1" applyBorder="1" applyAlignment="1">
      <alignment horizontal="right" vertical="center" wrapText="1"/>
    </xf>
    <xf numFmtId="2" fontId="7" fillId="0" borderId="4" xfId="19" applyNumberFormat="1" applyFont="1" applyFill="1" applyBorder="1" applyAlignment="1">
      <alignment horizontal="right" wrapText="1"/>
    </xf>
    <xf numFmtId="2" fontId="6" fillId="0" borderId="3" xfId="19" applyNumberFormat="1" applyFont="1" applyFill="1" applyBorder="1" applyAlignment="1">
      <alignment horizontal="right" vertical="center" wrapText="1"/>
    </xf>
    <xf numFmtId="2" fontId="2" fillId="0" borderId="4" xfId="19" applyNumberFormat="1" applyFont="1" applyFill="1" applyBorder="1" applyAlignment="1">
      <alignment horizontal="right" vertical="center"/>
    </xf>
    <xf numFmtId="2" fontId="2" fillId="0" borderId="1" xfId="19" applyNumberFormat="1" applyFont="1" applyFill="1" applyBorder="1" applyAlignment="1">
      <alignment horizontal="right" vertical="center"/>
    </xf>
    <xf numFmtId="0" fontId="9" fillId="0" borderId="1" xfId="20" applyFont="1" applyFill="1" applyBorder="1" applyAlignment="1">
      <alignment horizontal="left" vertical="center" wrapText="1"/>
    </xf>
    <xf numFmtId="49" fontId="7" fillId="0" borderId="1" xfId="20" applyNumberFormat="1" applyFont="1" applyFill="1" applyBorder="1" applyAlignment="1">
      <alignment horizontal="center" vertical="center"/>
    </xf>
    <xf numFmtId="49" fontId="4" fillId="0" borderId="1" xfId="20" applyNumberFormat="1" applyFont="1" applyFill="1" applyBorder="1" applyAlignment="1">
      <alignment horizontal="center" vertical="center"/>
    </xf>
    <xf numFmtId="49" fontId="7" fillId="0" borderId="3" xfId="20" applyNumberFormat="1" applyFont="1" applyFill="1" applyBorder="1" applyAlignment="1">
      <alignment horizontal="center" vertical="center"/>
    </xf>
    <xf numFmtId="0" fontId="7" fillId="0" borderId="1" xfId="20" applyFont="1" applyFill="1" applyBorder="1" applyAlignment="1">
      <alignment vertical="center" wrapText="1"/>
    </xf>
    <xf numFmtId="0" fontId="7" fillId="0" borderId="1" xfId="20" applyFont="1" applyFill="1" applyBorder="1" applyAlignment="1">
      <alignment horizontal="left" vertical="center"/>
    </xf>
    <xf numFmtId="0" fontId="9" fillId="0" borderId="3" xfId="20" applyFont="1" applyFill="1" applyBorder="1" applyAlignment="1">
      <alignment horizontal="left" vertical="center" wrapText="1"/>
    </xf>
    <xf numFmtId="0" fontId="4" fillId="0" borderId="1" xfId="20" applyFont="1" applyFill="1" applyBorder="1" applyAlignment="1">
      <alignment horizontal="center" vertical="center"/>
    </xf>
    <xf numFmtId="49" fontId="7" fillId="0" borderId="1" xfId="20" applyNumberFormat="1" applyFont="1" applyFill="1" applyBorder="1" applyAlignment="1">
      <alignment horizontal="center" vertical="center" wrapText="1"/>
    </xf>
    <xf numFmtId="49" fontId="8" fillId="0" borderId="1" xfId="20" applyNumberFormat="1" applyFont="1" applyFill="1" applyBorder="1" applyAlignment="1">
      <alignment horizontal="center" vertical="center"/>
    </xf>
    <xf numFmtId="49" fontId="9" fillId="0" borderId="1" xfId="20" applyNumberFormat="1" applyFont="1" applyFill="1" applyBorder="1" applyAlignment="1">
      <alignment horizontal="center" vertical="center"/>
    </xf>
    <xf numFmtId="49" fontId="3" fillId="0" borderId="1" xfId="20" applyNumberFormat="1" applyFont="1" applyFill="1" applyBorder="1" applyAlignment="1">
      <alignment horizontal="center" vertical="center"/>
    </xf>
    <xf numFmtId="0" fontId="7" fillId="0" borderId="3" xfId="20" applyFont="1" applyFill="1" applyBorder="1" applyAlignment="1">
      <alignment horizontal="left" vertical="center"/>
    </xf>
    <xf numFmtId="49" fontId="3" fillId="0" borderId="4" xfId="20" applyNumberFormat="1" applyFont="1" applyFill="1" applyBorder="1" applyAlignment="1">
      <alignment horizontal="center" vertical="center"/>
    </xf>
    <xf numFmtId="0" fontId="7" fillId="0" borderId="1" xfId="20" applyFont="1" applyFill="1" applyBorder="1" applyAlignment="1">
      <alignment wrapText="1"/>
    </xf>
    <xf numFmtId="0" fontId="7" fillId="0" borderId="1" xfId="20" applyFont="1" applyFill="1" applyBorder="1" applyAlignment="1">
      <alignment horizontal="left" vertical="center" wrapText="1"/>
    </xf>
    <xf numFmtId="0" fontId="4" fillId="0" borderId="2" xfId="20" applyFont="1" applyFill="1" applyBorder="1" applyAlignment="1">
      <alignment vertical="center" wrapText="1"/>
    </xf>
    <xf numFmtId="0" fontId="7" fillId="0" borderId="3" xfId="20" applyFont="1" applyFill="1" applyBorder="1" applyAlignment="1">
      <alignment horizontal="left" vertical="center" wrapText="1"/>
    </xf>
    <xf numFmtId="0" fontId="7" fillId="0" borderId="4" xfId="20" applyFont="1" applyFill="1" applyBorder="1" applyAlignment="1">
      <alignment horizontal="left" vertical="center" wrapText="1"/>
    </xf>
    <xf numFmtId="0" fontId="7" fillId="0" borderId="2" xfId="20" applyFont="1" applyFill="1" applyBorder="1" applyAlignment="1">
      <alignment vertical="center" wrapText="1"/>
    </xf>
    <xf numFmtId="49" fontId="8" fillId="0" borderId="2" xfId="20" applyNumberFormat="1" applyFont="1" applyFill="1" applyBorder="1" applyAlignment="1">
      <alignment vertical="center"/>
    </xf>
    <xf numFmtId="2" fontId="4" fillId="0" borderId="3" xfId="20" applyNumberFormat="1" applyFont="1" applyFill="1" applyBorder="1" applyAlignment="1">
      <alignment horizontal="center" vertical="center"/>
    </xf>
    <xf numFmtId="2" fontId="7" fillId="0" borderId="1" xfId="20" applyNumberFormat="1" applyFont="1" applyFill="1" applyBorder="1" applyAlignment="1">
      <alignment horizontal="right" vertical="center" wrapText="1"/>
    </xf>
    <xf numFmtId="2" fontId="7" fillId="0" borderId="1" xfId="20" applyNumberFormat="1" applyFont="1" applyFill="1" applyBorder="1" applyAlignment="1">
      <alignment horizontal="right" vertical="center"/>
    </xf>
    <xf numFmtId="2" fontId="7" fillId="0" borderId="4" xfId="20" applyNumberFormat="1" applyFont="1" applyFill="1" applyBorder="1" applyAlignment="1">
      <alignment horizontal="right" vertical="center" wrapText="1"/>
    </xf>
    <xf numFmtId="2" fontId="7" fillId="0" borderId="5" xfId="20" applyNumberFormat="1" applyFont="1" applyFill="1" applyBorder="1" applyAlignment="1">
      <alignment horizontal="right" vertical="center" wrapText="1"/>
    </xf>
    <xf numFmtId="2" fontId="7" fillId="0" borderId="3" xfId="20" applyNumberFormat="1" applyFont="1" applyFill="1" applyBorder="1" applyAlignment="1">
      <alignment horizontal="right" vertical="center"/>
    </xf>
    <xf numFmtId="2" fontId="7" fillId="0" borderId="3" xfId="20" applyNumberFormat="1" applyFont="1" applyFill="1" applyBorder="1" applyAlignment="1">
      <alignment horizontal="right" vertical="center" wrapText="1"/>
    </xf>
    <xf numFmtId="2" fontId="4" fillId="0" borderId="5" xfId="20" applyNumberFormat="1" applyFont="1" applyFill="1" applyBorder="1" applyAlignment="1">
      <alignment horizontal="right" vertical="center" wrapText="1"/>
    </xf>
    <xf numFmtId="2" fontId="7" fillId="0" borderId="1" xfId="20" applyNumberFormat="1" applyFont="1" applyFill="1" applyBorder="1" applyAlignment="1">
      <alignment horizontal="right" wrapText="1"/>
    </xf>
    <xf numFmtId="0" fontId="7" fillId="0" borderId="4" xfId="19" applyFont="1" applyFill="1" applyBorder="1" applyAlignment="1">
      <alignment vertical="center" wrapText="1"/>
    </xf>
    <xf numFmtId="0" fontId="9" fillId="0" borderId="1" xfId="19" applyFont="1" applyFill="1" applyBorder="1" applyAlignment="1">
      <alignment vertical="center" wrapText="1"/>
    </xf>
    <xf numFmtId="0" fontId="7" fillId="0" borderId="1" xfId="19" applyFont="1" applyFill="1" applyBorder="1" applyAlignment="1">
      <alignment horizontal="left" vertical="center" wrapText="1"/>
    </xf>
    <xf numFmtId="49" fontId="5" fillId="0" borderId="2" xfId="19" applyNumberFormat="1" applyFont="1" applyFill="1" applyBorder="1" applyAlignment="1">
      <alignment horizontal="center" vertical="center" wrapText="1"/>
    </xf>
    <xf numFmtId="0" fontId="8" fillId="0" borderId="6" xfId="19" applyFont="1" applyFill="1" applyBorder="1" applyAlignment="1">
      <alignment vertical="center" wrapText="1"/>
    </xf>
    <xf numFmtId="0" fontId="8" fillId="0" borderId="1" xfId="19" applyFont="1" applyFill="1" applyBorder="1" applyAlignment="1">
      <alignment vertical="center" wrapText="1"/>
    </xf>
    <xf numFmtId="49" fontId="5" fillId="0" borderId="1" xfId="19" applyNumberFormat="1" applyFon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vertical="top" wrapText="1" shrinkToFit="1"/>
    </xf>
    <xf numFmtId="0" fontId="0" fillId="0" borderId="0" xfId="0" applyAlignment="1">
      <alignment wrapText="1"/>
    </xf>
    <xf numFmtId="0" fontId="2" fillId="0" borderId="1" xfId="20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vertical="center" wrapText="1"/>
    </xf>
    <xf numFmtId="0" fontId="7" fillId="0" borderId="1" xfId="20" applyFont="1" applyFill="1" applyBorder="1" applyAlignment="1">
      <alignment horizontal="center" vertical="center"/>
    </xf>
    <xf numFmtId="0" fontId="7" fillId="0" borderId="4" xfId="20" applyFont="1" applyFill="1" applyBorder="1" applyAlignment="1">
      <alignment horizontal="center" vertical="center"/>
    </xf>
    <xf numFmtId="49" fontId="4" fillId="0" borderId="1" xfId="20" applyNumberFormat="1" applyFont="1" applyFill="1" applyBorder="1" applyAlignment="1">
      <alignment horizontal="center" vertical="center" wrapText="1"/>
    </xf>
    <xf numFmtId="0" fontId="7" fillId="0" borderId="4" xfId="20" applyFont="1" applyFill="1" applyBorder="1" applyAlignment="1">
      <alignment vertical="center" wrapText="1"/>
    </xf>
    <xf numFmtId="0" fontId="7" fillId="0" borderId="3" xfId="20" applyFont="1" applyFill="1" applyBorder="1" applyAlignment="1">
      <alignment horizontal="center" vertical="center"/>
    </xf>
    <xf numFmtId="0" fontId="4" fillId="0" borderId="2" xfId="20" applyFont="1" applyFill="1" applyBorder="1" applyAlignment="1">
      <alignment horizontal="left" vertical="center" wrapText="1"/>
    </xf>
    <xf numFmtId="49" fontId="2" fillId="0" borderId="1" xfId="20" applyNumberFormat="1" applyFont="1" applyFill="1" applyBorder="1" applyAlignment="1">
      <alignment horizontal="center" vertical="center" wrapText="1"/>
    </xf>
    <xf numFmtId="0" fontId="2" fillId="0" borderId="4" xfId="20" applyFont="1" applyFill="1" applyBorder="1" applyAlignment="1">
      <alignment vertical="center" wrapText="1"/>
    </xf>
    <xf numFmtId="0" fontId="2" fillId="0" borderId="1" xfId="20" applyFont="1" applyFill="1" applyBorder="1" applyAlignment="1">
      <alignment vertical="center" wrapText="1"/>
    </xf>
    <xf numFmtId="0" fontId="2" fillId="0" borderId="2" xfId="20" applyFont="1" applyFill="1" applyBorder="1" applyAlignment="1">
      <alignment vertical="center" wrapText="1"/>
    </xf>
    <xf numFmtId="0" fontId="3" fillId="0" borderId="1" xfId="20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/>
    </xf>
    <xf numFmtId="49" fontId="11" fillId="0" borderId="1" xfId="20" applyNumberFormat="1" applyFont="1" applyBorder="1" applyAlignment="1">
      <alignment horizontal="center" vertical="center" wrapText="1"/>
    </xf>
    <xf numFmtId="0" fontId="3" fillId="0" borderId="2" xfId="20" applyFont="1" applyBorder="1" applyAlignment="1">
      <alignment vertical="center"/>
    </xf>
    <xf numFmtId="0" fontId="2" fillId="0" borderId="1" xfId="20" applyFont="1" applyBorder="1" applyAlignment="1">
      <alignment vertical="center" wrapText="1"/>
    </xf>
    <xf numFmtId="0" fontId="2" fillId="0" borderId="4" xfId="20" applyFont="1" applyBorder="1" applyAlignment="1">
      <alignment vertical="center" wrapText="1"/>
    </xf>
    <xf numFmtId="0" fontId="2" fillId="0" borderId="3" xfId="20" applyFont="1" applyBorder="1" applyAlignment="1">
      <alignment vertical="center" wrapText="1"/>
    </xf>
    <xf numFmtId="49" fontId="11" fillId="0" borderId="1" xfId="20" applyNumberFormat="1" applyFont="1" applyFill="1" applyBorder="1" applyAlignment="1">
      <alignment horizontal="center" vertical="center" wrapText="1"/>
    </xf>
    <xf numFmtId="0" fontId="2" fillId="0" borderId="1" xfId="20" applyFont="1" applyBorder="1" applyAlignment="1">
      <alignment vertical="center"/>
    </xf>
    <xf numFmtId="0" fontId="2" fillId="0" borderId="1" xfId="20" applyFont="1" applyFill="1" applyBorder="1" applyAlignment="1">
      <alignment horizontal="left" wrapText="1"/>
    </xf>
    <xf numFmtId="49" fontId="16" fillId="0" borderId="2" xfId="20" applyNumberFormat="1" applyFont="1" applyBorder="1" applyAlignment="1">
      <alignment horizontal="center" vertical="center" wrapText="1"/>
    </xf>
    <xf numFmtId="49" fontId="16" fillId="0" borderId="2" xfId="20" applyNumberFormat="1" applyFont="1" applyFill="1" applyBorder="1" applyAlignment="1">
      <alignment horizontal="center" vertical="center"/>
    </xf>
    <xf numFmtId="0" fontId="2" fillId="0" borderId="3" xfId="20" applyFont="1" applyFill="1" applyBorder="1" applyAlignment="1">
      <alignment vertical="center" wrapText="1"/>
    </xf>
    <xf numFmtId="0" fontId="3" fillId="0" borderId="2" xfId="20" applyFont="1" applyFill="1" applyBorder="1" applyAlignment="1">
      <alignment horizontal="left" vertical="center"/>
    </xf>
    <xf numFmtId="49" fontId="11" fillId="0" borderId="2" xfId="20" applyNumberFormat="1" applyFont="1" applyFill="1" applyBorder="1" applyAlignment="1">
      <alignment horizontal="center" vertical="center" wrapText="1"/>
    </xf>
    <xf numFmtId="49" fontId="16" fillId="0" borderId="2" xfId="20" applyNumberFormat="1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vertical="center"/>
    </xf>
    <xf numFmtId="0" fontId="7" fillId="0" borderId="1" xfId="20" applyFont="1" applyFill="1" applyBorder="1" applyAlignment="1">
      <alignment horizontal="center" vertical="center" wrapText="1"/>
    </xf>
    <xf numFmtId="2" fontId="7" fillId="0" borderId="1" xfId="20" applyNumberFormat="1" applyFont="1" applyFill="1" applyBorder="1" applyAlignment="1">
      <alignment horizontal="center" vertical="center" wrapText="1"/>
    </xf>
    <xf numFmtId="0" fontId="7" fillId="0" borderId="2" xfId="20" applyFont="1" applyFill="1" applyBorder="1" applyAlignment="1">
      <alignment horizontal="center" vertical="center" wrapText="1"/>
    </xf>
    <xf numFmtId="49" fontId="7" fillId="0" borderId="2" xfId="20" applyNumberFormat="1" applyFont="1" applyFill="1" applyBorder="1" applyAlignment="1">
      <alignment horizontal="center" vertical="center" wrapText="1"/>
    </xf>
    <xf numFmtId="0" fontId="4" fillId="0" borderId="2" xfId="20" applyFont="1" applyFill="1" applyBorder="1" applyAlignment="1">
      <alignment vertical="center"/>
    </xf>
    <xf numFmtId="49" fontId="7" fillId="0" borderId="3" xfId="20" applyNumberFormat="1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</xf>
    <xf numFmtId="0" fontId="8" fillId="0" borderId="2" xfId="20" applyFont="1" applyFill="1" applyBorder="1" applyAlignment="1">
      <alignment horizontal="center" vertical="center"/>
    </xf>
    <xf numFmtId="0" fontId="8" fillId="0" borderId="2" xfId="20" applyFont="1" applyFill="1" applyBorder="1" applyAlignment="1">
      <alignment vertical="center"/>
    </xf>
    <xf numFmtId="0" fontId="3" fillId="0" borderId="3" xfId="20" applyFont="1" applyFill="1" applyBorder="1" applyAlignment="1">
      <alignment horizontal="center" vertical="center" wrapText="1"/>
    </xf>
    <xf numFmtId="49" fontId="7" fillId="0" borderId="1" xfId="20" applyNumberFormat="1" applyFont="1" applyBorder="1" applyAlignment="1">
      <alignment horizontal="center" vertical="center"/>
    </xf>
    <xf numFmtId="0" fontId="7" fillId="0" borderId="2" xfId="20" applyFont="1" applyFill="1" applyBorder="1" applyAlignment="1">
      <alignment vertical="center"/>
    </xf>
    <xf numFmtId="0" fontId="7" fillId="0" borderId="1" xfId="20" applyFont="1" applyBorder="1" applyAlignment="1">
      <alignment horizontal="left" vertical="center" wrapText="1"/>
    </xf>
    <xf numFmtId="49" fontId="7" fillId="0" borderId="4" xfId="20" applyNumberFormat="1" applyFont="1" applyBorder="1" applyAlignment="1">
      <alignment horizontal="center" vertical="center"/>
    </xf>
    <xf numFmtId="49" fontId="7" fillId="0" borderId="2" xfId="20" applyNumberFormat="1" applyFont="1" applyBorder="1" applyAlignment="1">
      <alignment horizontal="center" vertical="center"/>
    </xf>
    <xf numFmtId="49" fontId="9" fillId="0" borderId="2" xfId="20" applyNumberFormat="1" applyFont="1" applyBorder="1" applyAlignment="1">
      <alignment horizontal="center" vertical="center"/>
    </xf>
    <xf numFmtId="0" fontId="7" fillId="0" borderId="1" xfId="20" applyFont="1" applyBorder="1" applyAlignment="1">
      <alignment horizontal="left" vertical="center"/>
    </xf>
    <xf numFmtId="0" fontId="7" fillId="0" borderId="4" xfId="20" applyFont="1" applyBorder="1" applyAlignment="1">
      <alignment horizontal="left" vertical="center" wrapText="1"/>
    </xf>
    <xf numFmtId="0" fontId="7" fillId="0" borderId="3" xfId="20" applyFont="1" applyBorder="1" applyAlignment="1">
      <alignment horizontal="left" vertical="center" wrapText="1"/>
    </xf>
    <xf numFmtId="49" fontId="7" fillId="0" borderId="2" xfId="20" applyNumberFormat="1" applyFont="1" applyFill="1" applyBorder="1" applyAlignment="1">
      <alignment horizontal="center" vertical="center"/>
    </xf>
    <xf numFmtId="0" fontId="7" fillId="0" borderId="7" xfId="20" applyFont="1" applyFill="1" applyBorder="1" applyAlignment="1">
      <alignment vertical="center" wrapText="1"/>
    </xf>
    <xf numFmtId="49" fontId="7" fillId="0" borderId="8" xfId="20" applyNumberFormat="1" applyFont="1" applyFill="1" applyBorder="1" applyAlignment="1">
      <alignment horizontal="center" vertical="center"/>
    </xf>
    <xf numFmtId="0" fontId="7" fillId="0" borderId="7" xfId="20" applyFont="1" applyBorder="1" applyAlignment="1">
      <alignment vertical="center"/>
    </xf>
    <xf numFmtId="0" fontId="7" fillId="0" borderId="9" xfId="20" applyFont="1" applyBorder="1" applyAlignment="1">
      <alignment vertical="center"/>
    </xf>
    <xf numFmtId="49" fontId="7" fillId="0" borderId="3" xfId="20" applyNumberFormat="1" applyFont="1" applyBorder="1" applyAlignment="1">
      <alignment horizontal="center" vertical="center"/>
    </xf>
    <xf numFmtId="0" fontId="7" fillId="0" borderId="3" xfId="20" applyFont="1" applyFill="1" applyBorder="1" applyAlignment="1">
      <alignment vertical="center" wrapText="1"/>
    </xf>
    <xf numFmtId="49" fontId="7" fillId="0" borderId="4" xfId="20" applyNumberFormat="1" applyFont="1" applyFill="1" applyBorder="1" applyAlignment="1">
      <alignment horizontal="center" vertical="center"/>
    </xf>
    <xf numFmtId="49" fontId="7" fillId="0" borderId="6" xfId="20" applyNumberFormat="1" applyFont="1" applyFill="1" applyBorder="1" applyAlignment="1">
      <alignment horizontal="center" vertical="center" wrapText="1"/>
    </xf>
    <xf numFmtId="0" fontId="7" fillId="0" borderId="1" xfId="20" applyFont="1" applyBorder="1" applyAlignment="1">
      <alignment wrapText="1"/>
    </xf>
    <xf numFmtId="0" fontId="4" fillId="0" borderId="3" xfId="20" applyFont="1" applyFill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/>
    </xf>
    <xf numFmtId="0" fontId="7" fillId="0" borderId="1" xfId="20" applyFont="1" applyFill="1" applyBorder="1" applyAlignment="1">
      <alignment horizontal="justify" vertical="center" wrapText="1"/>
    </xf>
    <xf numFmtId="0" fontId="4" fillId="0" borderId="1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/>
    </xf>
    <xf numFmtId="0" fontId="11" fillId="0" borderId="1" xfId="20" applyFont="1" applyBorder="1" applyAlignment="1">
      <alignment vertical="center" wrapText="1"/>
    </xf>
    <xf numFmtId="49" fontId="11" fillId="0" borderId="2" xfId="20" applyNumberFormat="1" applyFont="1" applyBorder="1" applyAlignment="1">
      <alignment horizontal="center" vertical="center" wrapText="1"/>
    </xf>
    <xf numFmtId="0" fontId="11" fillId="0" borderId="2" xfId="20" applyFont="1" applyBorder="1" applyAlignment="1">
      <alignment horizontal="center" vertical="center"/>
    </xf>
    <xf numFmtId="0" fontId="11" fillId="0" borderId="4" xfId="20" applyFont="1" applyBorder="1" applyAlignment="1">
      <alignment vertical="center" wrapText="1"/>
    </xf>
    <xf numFmtId="43" fontId="11" fillId="0" borderId="4" xfId="20" applyNumberFormat="1" applyFont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left" vertical="center" wrapText="1"/>
    </xf>
    <xf numFmtId="49" fontId="11" fillId="0" borderId="1" xfId="20" applyNumberFormat="1" applyFont="1" applyBorder="1" applyAlignment="1">
      <alignment horizontal="center" vertical="center"/>
    </xf>
    <xf numFmtId="0" fontId="7" fillId="0" borderId="1" xfId="2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4" fillId="0" borderId="5" xfId="20" applyNumberFormat="1" applyFont="1" applyFill="1" applyBorder="1" applyAlignment="1">
      <alignment horizontal="right" vertical="center"/>
    </xf>
    <xf numFmtId="0" fontId="0" fillId="0" borderId="0" xfId="0" applyFont="1"/>
    <xf numFmtId="0" fontId="2" fillId="0" borderId="0" xfId="0" applyFont="1" applyFill="1" applyAlignment="1">
      <alignment horizontal="right" vertical="center" wrapText="1"/>
    </xf>
    <xf numFmtId="0" fontId="2" fillId="0" borderId="11" xfId="19" applyFont="1" applyFill="1" applyBorder="1" applyAlignment="1">
      <alignment horizontal="right" vertical="center" wrapText="1"/>
    </xf>
    <xf numFmtId="4" fontId="2" fillId="0" borderId="1" xfId="19" applyNumberFormat="1" applyFont="1" applyFill="1" applyBorder="1" applyAlignment="1">
      <alignment horizontal="right" vertical="center" wrapText="1"/>
    </xf>
    <xf numFmtId="0" fontId="2" fillId="0" borderId="1" xfId="19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2" fontId="2" fillId="0" borderId="1" xfId="20" applyNumberFormat="1" applyFont="1" applyFill="1" applyBorder="1" applyAlignment="1">
      <alignment horizontal="right" vertical="center"/>
    </xf>
    <xf numFmtId="0" fontId="2" fillId="0" borderId="7" xfId="20" applyNumberFormat="1" applyFont="1" applyFill="1" applyBorder="1" applyAlignment="1">
      <alignment horizontal="right" vertical="center" wrapText="1"/>
    </xf>
    <xf numFmtId="49" fontId="7" fillId="0" borderId="1" xfId="20" applyNumberFormat="1" applyFont="1" applyBorder="1" applyAlignment="1">
      <alignment horizontal="center" vertical="center" wrapText="1"/>
    </xf>
    <xf numFmtId="49" fontId="2" fillId="0" borderId="1" xfId="20" applyNumberFormat="1" applyFont="1" applyBorder="1" applyAlignment="1">
      <alignment horizontal="center" vertical="center" wrapText="1"/>
    </xf>
    <xf numFmtId="2" fontId="2" fillId="0" borderId="4" xfId="20" applyNumberFormat="1" applyFont="1" applyFill="1" applyBorder="1" applyAlignment="1">
      <alignment horizontal="right" vertical="center" wrapText="1"/>
    </xf>
    <xf numFmtId="2" fontId="2" fillId="0" borderId="1" xfId="2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2" fontId="4" fillId="0" borderId="1" xfId="19" applyNumberFormat="1" applyFont="1" applyFill="1" applyBorder="1" applyAlignment="1">
      <alignment horizontal="center" vertical="center"/>
    </xf>
    <xf numFmtId="2" fontId="6" fillId="0" borderId="5" xfId="19" applyNumberFormat="1" applyFont="1" applyFill="1" applyBorder="1" applyAlignment="1">
      <alignment horizontal="right" vertical="center"/>
    </xf>
    <xf numFmtId="2" fontId="6" fillId="0" borderId="5" xfId="19" applyNumberFormat="1" applyFont="1" applyFill="1" applyBorder="1" applyAlignment="1">
      <alignment horizontal="right" vertical="center" wrapText="1"/>
    </xf>
    <xf numFmtId="49" fontId="7" fillId="0" borderId="1" xfId="19" applyNumberFormat="1" applyFont="1" applyFill="1" applyBorder="1" applyAlignment="1">
      <alignment horizontal="center" vertical="center" wrapText="1"/>
    </xf>
    <xf numFmtId="2" fontId="2" fillId="0" borderId="4" xfId="2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7" xfId="20" applyFont="1" applyBorder="1" applyAlignment="1">
      <alignment horizontal="right" vertical="center" wrapText="1"/>
    </xf>
    <xf numFmtId="2" fontId="7" fillId="0" borderId="1" xfId="2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0" fontId="11" fillId="0" borderId="0" xfId="0" applyFont="1" applyBorder="1" applyAlignment="1">
      <alignment horizontal="center" vertical="center"/>
    </xf>
    <xf numFmtId="2" fontId="0" fillId="0" borderId="0" xfId="0" applyNumberFormat="1" applyFont="1" applyAlignment="1">
      <alignment horizontal="right"/>
    </xf>
    <xf numFmtId="164" fontId="7" fillId="0" borderId="1" xfId="20" applyNumberFormat="1" applyFont="1" applyBorder="1" applyAlignment="1">
      <alignment horizontal="right" vertical="center"/>
    </xf>
    <xf numFmtId="164" fontId="7" fillId="0" borderId="1" xfId="2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 horizontal="right" vertical="center" wrapText="1"/>
    </xf>
    <xf numFmtId="2" fontId="3" fillId="0" borderId="1" xfId="20" applyNumberFormat="1" applyFont="1" applyBorder="1" applyAlignment="1">
      <alignment horizontal="center" vertical="center"/>
    </xf>
    <xf numFmtId="0" fontId="18" fillId="0" borderId="0" xfId="0" applyFont="1" applyAlignment="1">
      <alignment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center"/>
    </xf>
    <xf numFmtId="2" fontId="6" fillId="0" borderId="10" xfId="19" applyNumberFormat="1" applyFont="1" applyFill="1" applyBorder="1" applyAlignment="1">
      <alignment horizontal="right" vertical="center"/>
    </xf>
    <xf numFmtId="0" fontId="2" fillId="0" borderId="0" xfId="19" applyFont="1" applyFill="1" applyBorder="1" applyAlignment="1">
      <alignment horizontal="center" vertical="center" wrapText="1"/>
    </xf>
    <xf numFmtId="0" fontId="2" fillId="0" borderId="0" xfId="19" applyFont="1" applyFill="1" applyBorder="1" applyAlignment="1">
      <alignment horizontal="left" vertical="center" wrapText="1"/>
    </xf>
    <xf numFmtId="2" fontId="2" fillId="0" borderId="0" xfId="19" applyNumberFormat="1" applyFont="1" applyFill="1" applyBorder="1" applyAlignment="1">
      <alignment horizontal="right" vertical="center" wrapText="1"/>
    </xf>
    <xf numFmtId="0" fontId="5" fillId="0" borderId="2" xfId="19" applyFont="1" applyFill="1" applyBorder="1" applyAlignment="1">
      <alignment horizontal="left" wrapText="1"/>
    </xf>
    <xf numFmtId="0" fontId="5" fillId="0" borderId="2" xfId="19" applyFont="1" applyFill="1" applyBorder="1" applyAlignment="1">
      <alignment horizontal="center" vertical="center"/>
    </xf>
    <xf numFmtId="0" fontId="7" fillId="0" borderId="1" xfId="20" applyFont="1" applyBorder="1" applyAlignment="1">
      <alignment horizontal="center" vertical="center" wrapText="1"/>
    </xf>
    <xf numFmtId="0" fontId="2" fillId="0" borderId="6" xfId="19" applyFont="1" applyFill="1" applyBorder="1" applyAlignment="1">
      <alignment horizontal="center" vertical="center" wrapText="1"/>
    </xf>
    <xf numFmtId="0" fontId="2" fillId="0" borderId="12" xfId="19" applyFont="1" applyFill="1" applyBorder="1" applyAlignment="1">
      <alignment horizontal="left" vertical="center" wrapText="1"/>
    </xf>
    <xf numFmtId="2" fontId="2" fillId="0" borderId="13" xfId="19" applyNumberFormat="1" applyFont="1" applyFill="1" applyBorder="1" applyAlignment="1">
      <alignment horizontal="right" vertical="center" wrapText="1"/>
    </xf>
    <xf numFmtId="49" fontId="7" fillId="0" borderId="1" xfId="20" applyNumberFormat="1" applyFont="1" applyFill="1" applyBorder="1" applyAlignment="1">
      <alignment horizontal="center" vertical="center"/>
    </xf>
    <xf numFmtId="0" fontId="3" fillId="0" borderId="2" xfId="20" applyFont="1" applyFill="1" applyBorder="1" applyAlignment="1">
      <alignment vertical="center" wrapText="1"/>
    </xf>
    <xf numFmtId="0" fontId="3" fillId="0" borderId="5" xfId="20" applyFont="1" applyFill="1" applyBorder="1" applyAlignment="1">
      <alignment vertical="center" wrapText="1"/>
    </xf>
    <xf numFmtId="49" fontId="7" fillId="0" borderId="3" xfId="20" applyNumberFormat="1" applyFont="1" applyFill="1" applyBorder="1" applyAlignment="1">
      <alignment horizontal="center" vertical="center"/>
    </xf>
    <xf numFmtId="49" fontId="7" fillId="0" borderId="4" xfId="2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7" fillId="0" borderId="1" xfId="20" applyNumberFormat="1" applyFont="1" applyFill="1" applyBorder="1" applyAlignment="1">
      <alignment horizontal="center" vertical="center" wrapText="1"/>
    </xf>
    <xf numFmtId="49" fontId="7" fillId="0" borderId="3" xfId="20" applyNumberFormat="1" applyFont="1" applyFill="1" applyBorder="1" applyAlignment="1">
      <alignment horizontal="center" vertical="center" wrapText="1"/>
    </xf>
    <xf numFmtId="49" fontId="7" fillId="0" borderId="4" xfId="20" applyNumberFormat="1" applyFont="1" applyFill="1" applyBorder="1" applyAlignment="1">
      <alignment horizontal="center" vertical="center" wrapText="1"/>
    </xf>
    <xf numFmtId="0" fontId="5" fillId="0" borderId="2" xfId="20" applyFont="1" applyFill="1" applyBorder="1" applyAlignment="1">
      <alignment vertical="center" wrapText="1"/>
    </xf>
    <xf numFmtId="0" fontId="5" fillId="0" borderId="5" xfId="2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8" fillId="0" borderId="1" xfId="19" applyFont="1" applyFill="1" applyBorder="1" applyAlignment="1">
      <alignment vertical="center" wrapText="1"/>
    </xf>
    <xf numFmtId="0" fontId="1" fillId="0" borderId="1" xfId="19" applyFill="1" applyBorder="1" applyAlignment="1">
      <alignment vertical="center" wrapText="1"/>
    </xf>
    <xf numFmtId="49" fontId="2" fillId="0" borderId="1" xfId="19" applyNumberFormat="1" applyFont="1" applyFill="1" applyBorder="1" applyAlignment="1">
      <alignment horizontal="center" vertical="center" wrapText="1"/>
    </xf>
    <xf numFmtId="0" fontId="8" fillId="0" borderId="1" xfId="19" applyFont="1" applyFill="1" applyBorder="1" applyAlignment="1">
      <alignment horizontal="left" vertical="center" wrapText="1"/>
    </xf>
    <xf numFmtId="0" fontId="8" fillId="0" borderId="2" xfId="19" applyFont="1" applyFill="1" applyBorder="1" applyAlignment="1">
      <alignment horizontal="left" vertical="center" wrapText="1"/>
    </xf>
    <xf numFmtId="0" fontId="8" fillId="0" borderId="7" xfId="19" applyFont="1" applyFill="1" applyBorder="1" applyAlignment="1">
      <alignment horizontal="left" vertical="center" wrapText="1"/>
    </xf>
    <xf numFmtId="0" fontId="8" fillId="0" borderId="2" xfId="19" applyFont="1" applyFill="1" applyBorder="1" applyAlignment="1">
      <alignment vertical="center" wrapText="1"/>
    </xf>
    <xf numFmtId="0" fontId="1" fillId="0" borderId="7" xfId="19" applyFill="1" applyBorder="1" applyAlignment="1">
      <alignment vertical="center" wrapText="1"/>
    </xf>
    <xf numFmtId="49" fontId="2" fillId="0" borderId="3" xfId="19" applyNumberFormat="1" applyFont="1" applyFill="1" applyBorder="1" applyAlignment="1">
      <alignment horizontal="center" vertical="center" wrapText="1"/>
    </xf>
    <xf numFmtId="49" fontId="2" fillId="0" borderId="4" xfId="19" applyNumberFormat="1" applyFont="1" applyFill="1" applyBorder="1" applyAlignment="1">
      <alignment horizontal="center" vertical="center" wrapText="1"/>
    </xf>
    <xf numFmtId="0" fontId="2" fillId="0" borderId="3" xfId="20" applyFont="1" applyFill="1" applyBorder="1" applyAlignment="1">
      <alignment horizontal="center" vertical="center" wrapText="1"/>
    </xf>
    <xf numFmtId="0" fontId="2" fillId="0" borderId="4" xfId="20" applyFont="1" applyFill="1" applyBorder="1" applyAlignment="1">
      <alignment horizontal="center" vertical="center" wrapText="1"/>
    </xf>
    <xf numFmtId="0" fontId="7" fillId="0" borderId="1" xfId="20" applyFont="1" applyFill="1" applyBorder="1" applyAlignment="1">
      <alignment horizontal="center" vertical="center"/>
    </xf>
    <xf numFmtId="0" fontId="3" fillId="0" borderId="2" xfId="20" applyFont="1" applyFill="1" applyBorder="1" applyAlignment="1">
      <alignment vertical="center"/>
    </xf>
    <xf numFmtId="0" fontId="2" fillId="0" borderId="7" xfId="20" applyFont="1" applyFill="1" applyBorder="1" applyAlignment="1">
      <alignment vertical="center"/>
    </xf>
    <xf numFmtId="0" fontId="4" fillId="0" borderId="2" xfId="20" applyFont="1" applyFill="1" applyBorder="1" applyAlignment="1">
      <alignment horizontal="left" vertical="center"/>
    </xf>
    <xf numFmtId="0" fontId="4" fillId="0" borderId="7" xfId="20" applyFont="1" applyFill="1" applyBorder="1" applyAlignment="1">
      <alignment horizontal="left" vertical="center"/>
    </xf>
    <xf numFmtId="0" fontId="7" fillId="0" borderId="3" xfId="20" applyFont="1" applyFill="1" applyBorder="1" applyAlignment="1">
      <alignment horizontal="center" vertical="center"/>
    </xf>
    <xf numFmtId="0" fontId="7" fillId="0" borderId="4" xfId="20" applyFont="1" applyFill="1" applyBorder="1" applyAlignment="1">
      <alignment horizontal="center" vertical="center"/>
    </xf>
    <xf numFmtId="0" fontId="4" fillId="0" borderId="2" xfId="20" applyFont="1" applyFill="1" applyBorder="1" applyAlignment="1">
      <alignment vertical="center"/>
    </xf>
    <xf numFmtId="0" fontId="7" fillId="0" borderId="7" xfId="20" applyFont="1" applyFill="1" applyBorder="1" applyAlignment="1">
      <alignment vertical="center"/>
    </xf>
    <xf numFmtId="49" fontId="2" fillId="0" borderId="1" xfId="20" applyNumberFormat="1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2" xfId="19" applyFont="1" applyFill="1" applyBorder="1" applyAlignment="1">
      <alignment vertical="center" wrapText="1"/>
    </xf>
    <xf numFmtId="0" fontId="5" fillId="0" borderId="5" xfId="19" applyFont="1" applyFill="1" applyBorder="1" applyAlignment="1">
      <alignment vertical="center" wrapText="1"/>
    </xf>
    <xf numFmtId="0" fontId="2" fillId="0" borderId="1" xfId="19" applyFont="1" applyFill="1" applyBorder="1" applyAlignment="1">
      <alignment horizontal="center" vertical="center" wrapText="1"/>
    </xf>
    <xf numFmtId="0" fontId="2" fillId="0" borderId="3" xfId="19" applyFont="1" applyFill="1" applyBorder="1" applyAlignment="1">
      <alignment horizontal="center" vertical="center" wrapText="1"/>
    </xf>
    <xf numFmtId="0" fontId="2" fillId="0" borderId="4" xfId="19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8" xfId="19" applyFont="1" applyFill="1" applyBorder="1" applyAlignment="1">
      <alignment horizontal="center" vertical="center" wrapText="1"/>
    </xf>
    <xf numFmtId="49" fontId="11" fillId="0" borderId="3" xfId="20" applyNumberFormat="1" applyFont="1" applyBorder="1" applyAlignment="1">
      <alignment horizontal="center" vertical="center" wrapText="1"/>
    </xf>
    <xf numFmtId="49" fontId="11" fillId="0" borderId="4" xfId="20" applyNumberFormat="1" applyFont="1" applyBorder="1" applyAlignment="1">
      <alignment horizontal="center" vertical="center" wrapText="1"/>
    </xf>
    <xf numFmtId="49" fontId="11" fillId="0" borderId="3" xfId="20" applyNumberFormat="1" applyFont="1" applyFill="1" applyBorder="1" applyAlignment="1">
      <alignment horizontal="center" vertical="center" wrapText="1"/>
    </xf>
    <xf numFmtId="49" fontId="11" fillId="0" borderId="4" xfId="20" applyNumberFormat="1" applyFont="1" applyFill="1" applyBorder="1" applyAlignment="1">
      <alignment horizontal="center" vertical="center" wrapText="1"/>
    </xf>
    <xf numFmtId="0" fontId="3" fillId="0" borderId="2" xfId="20" applyFont="1" applyFill="1" applyBorder="1" applyAlignment="1">
      <alignment horizontal="left" vertical="center"/>
    </xf>
    <xf numFmtId="0" fontId="3" fillId="0" borderId="7" xfId="20" applyFont="1" applyFill="1" applyBorder="1" applyAlignment="1">
      <alignment horizontal="left" vertical="center"/>
    </xf>
    <xf numFmtId="0" fontId="3" fillId="0" borderId="2" xfId="20" applyFont="1" applyFill="1" applyBorder="1" applyAlignment="1">
      <alignment horizontal="left" vertical="center" wrapText="1"/>
    </xf>
    <xf numFmtId="0" fontId="3" fillId="0" borderId="7" xfId="20" applyFont="1" applyFill="1" applyBorder="1" applyAlignment="1">
      <alignment horizontal="left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7" fillId="0" borderId="4" xfId="20" applyFont="1" applyFill="1" applyBorder="1" applyAlignment="1">
      <alignment horizontal="center" vertical="center" wrapText="1"/>
    </xf>
    <xf numFmtId="0" fontId="4" fillId="0" borderId="2" xfId="20" applyFont="1" applyFill="1" applyBorder="1" applyAlignment="1">
      <alignment horizontal="left" vertical="center" wrapText="1"/>
    </xf>
    <xf numFmtId="0" fontId="4" fillId="0" borderId="7" xfId="2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8" fillId="0" borderId="2" xfId="20" applyFont="1" applyFill="1" applyBorder="1" applyAlignment="1">
      <alignment vertical="center"/>
    </xf>
    <xf numFmtId="0" fontId="8" fillId="0" borderId="7" xfId="2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7" fillId="0" borderId="3" xfId="20" applyNumberFormat="1" applyFont="1" applyBorder="1" applyAlignment="1">
      <alignment horizontal="center" vertical="center"/>
    </xf>
    <xf numFmtId="49" fontId="7" fillId="0" borderId="4" xfId="20" applyNumberFormat="1" applyFont="1" applyBorder="1" applyAlignment="1">
      <alignment horizontal="center" vertical="center"/>
    </xf>
    <xf numFmtId="0" fontId="8" fillId="0" borderId="2" xfId="20" applyFont="1" applyFill="1" applyBorder="1" applyAlignment="1">
      <alignment horizontal="left" vertical="center" wrapText="1"/>
    </xf>
    <xf numFmtId="0" fontId="8" fillId="0" borderId="7" xfId="20" applyFont="1" applyFill="1" applyBorder="1" applyAlignment="1">
      <alignment horizontal="left" vertical="center" wrapText="1"/>
    </xf>
    <xf numFmtId="0" fontId="9" fillId="0" borderId="2" xfId="20" applyFont="1" applyBorder="1" applyAlignment="1">
      <alignment horizontal="left" vertical="center"/>
    </xf>
    <xf numFmtId="0" fontId="9" fillId="0" borderId="7" xfId="20" applyFont="1" applyBorder="1" applyAlignment="1">
      <alignment horizontal="left" vertical="center"/>
    </xf>
    <xf numFmtId="0" fontId="7" fillId="0" borderId="2" xfId="20" applyFont="1" applyFill="1" applyBorder="1" applyAlignment="1">
      <alignment horizontal="left" vertical="center"/>
    </xf>
    <xf numFmtId="0" fontId="7" fillId="0" borderId="7" xfId="20" applyFont="1" applyFill="1" applyBorder="1" applyAlignment="1">
      <alignment horizontal="left" vertical="center"/>
    </xf>
    <xf numFmtId="0" fontId="4" fillId="0" borderId="7" xfId="20" applyFont="1" applyFill="1" applyBorder="1" applyAlignment="1">
      <alignment vertical="center"/>
    </xf>
    <xf numFmtId="0" fontId="4" fillId="0" borderId="2" xfId="20" applyFont="1" applyFill="1" applyBorder="1" applyAlignment="1">
      <alignment vertical="center" wrapText="1"/>
    </xf>
    <xf numFmtId="0" fontId="4" fillId="0" borderId="7" xfId="2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2" xfId="20" applyFont="1" applyBorder="1" applyAlignment="1">
      <alignment vertical="center" wrapText="1"/>
    </xf>
    <xf numFmtId="0" fontId="16" fillId="0" borderId="7" xfId="20" applyFont="1" applyBorder="1" applyAlignment="1">
      <alignment vertical="center" wrapText="1"/>
    </xf>
    <xf numFmtId="49" fontId="7" fillId="0" borderId="1" xfId="20" applyNumberFormat="1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</cellXfs>
  <cellStyles count="2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Обычный" xfId="0" builtinId="0"/>
    <cellStyle name="Обычный 2" xfId="19"/>
    <cellStyle name="Обычный 3" xfId="20"/>
    <cellStyle name="Финансовый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1"/>
  <sheetViews>
    <sheetView tabSelected="1" view="pageBreakPreview" zoomScale="115" zoomScaleSheetLayoutView="115" workbookViewId="0">
      <selection sqref="A1:C1"/>
    </sheetView>
  </sheetViews>
  <sheetFormatPr defaultRowHeight="15" x14ac:dyDescent="0.25"/>
  <cols>
    <col min="1" max="1" width="4.7109375" customWidth="1"/>
    <col min="2" max="2" width="70.5703125" customWidth="1"/>
    <col min="3" max="3" width="11.85546875" style="172" customWidth="1"/>
  </cols>
  <sheetData>
    <row r="1" spans="1:3" s="146" customFormat="1" ht="12.75" customHeight="1" x14ac:dyDescent="0.25">
      <c r="A1" s="242" t="s">
        <v>931</v>
      </c>
      <c r="B1" s="242"/>
      <c r="C1" s="242"/>
    </row>
    <row r="2" spans="1:3" s="146" customFormat="1" ht="12.75" customHeight="1" x14ac:dyDescent="0.25">
      <c r="A2" s="242" t="s">
        <v>932</v>
      </c>
      <c r="B2" s="242"/>
      <c r="C2" s="242"/>
    </row>
    <row r="3" spans="1:3" s="146" customFormat="1" ht="12.75" customHeight="1" x14ac:dyDescent="0.25">
      <c r="A3" s="242" t="s">
        <v>933</v>
      </c>
      <c r="B3" s="242"/>
      <c r="C3" s="242"/>
    </row>
    <row r="4" spans="1:3" s="146" customFormat="1" ht="12.75" customHeight="1" x14ac:dyDescent="0.25">
      <c r="A4" s="147"/>
      <c r="B4" s="148"/>
    </row>
    <row r="5" spans="1:3" ht="24" x14ac:dyDescent="0.25">
      <c r="A5" s="39" t="s">
        <v>91</v>
      </c>
      <c r="B5" s="38" t="s">
        <v>92</v>
      </c>
      <c r="C5" s="52" t="s">
        <v>93</v>
      </c>
    </row>
    <row r="6" spans="1:3" x14ac:dyDescent="0.25">
      <c r="A6" s="41" t="s">
        <v>94</v>
      </c>
      <c r="B6" s="51" t="s">
        <v>1899</v>
      </c>
      <c r="C6" s="171"/>
    </row>
    <row r="7" spans="1:3" x14ac:dyDescent="0.25">
      <c r="A7" s="42" t="s">
        <v>1900</v>
      </c>
      <c r="B7" s="238" t="s">
        <v>1901</v>
      </c>
      <c r="C7" s="239"/>
    </row>
    <row r="8" spans="1:3" x14ac:dyDescent="0.25">
      <c r="A8" s="32" t="s">
        <v>1902</v>
      </c>
      <c r="B8" s="46" t="s">
        <v>1903</v>
      </c>
      <c r="C8" s="53">
        <v>123.78772082880003</v>
      </c>
    </row>
    <row r="9" spans="1:3" x14ac:dyDescent="0.25">
      <c r="A9" s="32" t="s">
        <v>1904</v>
      </c>
      <c r="B9" s="46" t="s">
        <v>1905</v>
      </c>
      <c r="C9" s="53">
        <v>607.72446017280004</v>
      </c>
    </row>
    <row r="10" spans="1:3" x14ac:dyDescent="0.25">
      <c r="A10" s="237" t="s">
        <v>1906</v>
      </c>
      <c r="B10" s="46" t="s">
        <v>1907</v>
      </c>
      <c r="C10" s="53">
        <v>786.11903892480007</v>
      </c>
    </row>
    <row r="11" spans="1:3" x14ac:dyDescent="0.25">
      <c r="A11" s="237"/>
      <c r="B11" s="31" t="s">
        <v>1844</v>
      </c>
      <c r="C11" s="53">
        <v>630.29727640320004</v>
      </c>
    </row>
    <row r="12" spans="1:3" x14ac:dyDescent="0.25">
      <c r="A12" s="237" t="s">
        <v>1908</v>
      </c>
      <c r="B12" s="46" t="s">
        <v>1909</v>
      </c>
      <c r="C12" s="53">
        <v>254.50032678720001</v>
      </c>
    </row>
    <row r="13" spans="1:3" x14ac:dyDescent="0.25">
      <c r="A13" s="237"/>
      <c r="B13" s="31" t="s">
        <v>1844</v>
      </c>
      <c r="C13" s="53">
        <v>205.00230669312006</v>
      </c>
    </row>
    <row r="14" spans="1:3" x14ac:dyDescent="0.25">
      <c r="A14" s="237" t="s">
        <v>1910</v>
      </c>
      <c r="B14" s="46" t="s">
        <v>1911</v>
      </c>
      <c r="C14" s="53">
        <v>315.31711841280003</v>
      </c>
    </row>
    <row r="15" spans="1:3" x14ac:dyDescent="0.25">
      <c r="A15" s="237"/>
      <c r="B15" s="31" t="s">
        <v>1844</v>
      </c>
      <c r="C15" s="53">
        <v>253.65573999360001</v>
      </c>
    </row>
    <row r="16" spans="1:3" x14ac:dyDescent="0.25">
      <c r="A16" s="237" t="s">
        <v>1912</v>
      </c>
      <c r="B16" s="46" t="s">
        <v>1913</v>
      </c>
      <c r="C16" s="53">
        <v>432.9532668288</v>
      </c>
    </row>
    <row r="17" spans="1:3" x14ac:dyDescent="0.25">
      <c r="A17" s="237"/>
      <c r="B17" s="31" t="s">
        <v>1844</v>
      </c>
      <c r="C17" s="53">
        <v>352.37515472640001</v>
      </c>
    </row>
    <row r="18" spans="1:3" x14ac:dyDescent="0.25">
      <c r="A18" s="237" t="s">
        <v>1914</v>
      </c>
      <c r="B18" s="46" t="s">
        <v>1915</v>
      </c>
      <c r="C18" s="53">
        <v>401.05591841279988</v>
      </c>
    </row>
    <row r="19" spans="1:3" x14ac:dyDescent="0.25">
      <c r="A19" s="237"/>
      <c r="B19" s="31" t="s">
        <v>1844</v>
      </c>
      <c r="C19" s="53">
        <v>322.2467799936</v>
      </c>
    </row>
    <row r="20" spans="1:3" x14ac:dyDescent="0.25">
      <c r="A20" s="237" t="s">
        <v>1916</v>
      </c>
      <c r="B20" s="46" t="s">
        <v>1917</v>
      </c>
      <c r="C20" s="53">
        <v>503.3542097088</v>
      </c>
    </row>
    <row r="21" spans="1:3" x14ac:dyDescent="0.25">
      <c r="A21" s="237"/>
      <c r="B21" s="31" t="s">
        <v>1844</v>
      </c>
      <c r="C21" s="53">
        <v>404.08541303039999</v>
      </c>
    </row>
    <row r="22" spans="1:3" x14ac:dyDescent="0.25">
      <c r="A22" s="237" t="s">
        <v>1918</v>
      </c>
      <c r="B22" s="36" t="s">
        <v>1919</v>
      </c>
      <c r="C22" s="54">
        <v>818.6266323648</v>
      </c>
    </row>
    <row r="23" spans="1:3" x14ac:dyDescent="0.25">
      <c r="A23" s="237"/>
      <c r="B23" s="37" t="s">
        <v>1844</v>
      </c>
      <c r="C23" s="58">
        <v>656.30335115520006</v>
      </c>
    </row>
    <row r="24" spans="1:3" x14ac:dyDescent="0.25">
      <c r="A24" s="237" t="s">
        <v>1920</v>
      </c>
      <c r="B24" s="46" t="s">
        <v>1921</v>
      </c>
      <c r="C24" s="53">
        <v>558.09932417280004</v>
      </c>
    </row>
    <row r="25" spans="1:3" x14ac:dyDescent="0.25">
      <c r="A25" s="237"/>
      <c r="B25" s="31" t="s">
        <v>1844</v>
      </c>
      <c r="C25" s="53">
        <v>447.88150460159994</v>
      </c>
    </row>
    <row r="26" spans="1:3" x14ac:dyDescent="0.25">
      <c r="A26" s="237" t="s">
        <v>1922</v>
      </c>
      <c r="B26" s="49" t="s">
        <v>1923</v>
      </c>
      <c r="C26" s="55">
        <v>123.78772082880003</v>
      </c>
    </row>
    <row r="27" spans="1:3" x14ac:dyDescent="0.25">
      <c r="A27" s="237"/>
      <c r="B27" s="31" t="s">
        <v>1844</v>
      </c>
      <c r="C27" s="53">
        <v>100.4322219264</v>
      </c>
    </row>
    <row r="28" spans="1:3" x14ac:dyDescent="0.25">
      <c r="A28" s="237" t="s">
        <v>1924</v>
      </c>
      <c r="B28" s="49" t="s">
        <v>1925</v>
      </c>
      <c r="C28" s="55">
        <v>123.78772082880003</v>
      </c>
    </row>
    <row r="29" spans="1:3" x14ac:dyDescent="0.25">
      <c r="A29" s="237"/>
      <c r="B29" s="31" t="s">
        <v>1844</v>
      </c>
      <c r="C29" s="53">
        <v>100.4322219264</v>
      </c>
    </row>
    <row r="30" spans="1:3" x14ac:dyDescent="0.25">
      <c r="A30" s="237" t="s">
        <v>1926</v>
      </c>
      <c r="B30" s="46" t="s">
        <v>1927</v>
      </c>
      <c r="C30" s="53">
        <v>487.3418041728001</v>
      </c>
    </row>
    <row r="31" spans="1:3" x14ac:dyDescent="0.25">
      <c r="A31" s="237"/>
      <c r="B31" s="31" t="s">
        <v>1844</v>
      </c>
      <c r="C31" s="53">
        <v>391.27548860159993</v>
      </c>
    </row>
    <row r="32" spans="1:3" x14ac:dyDescent="0.25">
      <c r="A32" s="237" t="s">
        <v>1928</v>
      </c>
      <c r="B32" s="46" t="s">
        <v>1929</v>
      </c>
      <c r="C32" s="53">
        <v>1230.1856956608003</v>
      </c>
    </row>
    <row r="33" spans="1:3" x14ac:dyDescent="0.25">
      <c r="A33" s="237"/>
      <c r="B33" s="31" t="s">
        <v>1930</v>
      </c>
      <c r="C33" s="53">
        <v>985.55060179200018</v>
      </c>
    </row>
    <row r="34" spans="1:3" ht="13.5" customHeight="1" x14ac:dyDescent="0.25">
      <c r="A34" s="237" t="s">
        <v>1931</v>
      </c>
      <c r="B34" s="46" t="s">
        <v>1932</v>
      </c>
      <c r="C34" s="53">
        <v>2278.1247420288</v>
      </c>
    </row>
    <row r="35" spans="1:3" x14ac:dyDescent="0.25">
      <c r="A35" s="237"/>
      <c r="B35" s="31" t="s">
        <v>1844</v>
      </c>
      <c r="C35" s="53">
        <v>2087.5610388864002</v>
      </c>
    </row>
    <row r="36" spans="1:3" x14ac:dyDescent="0.25">
      <c r="A36" s="42" t="s">
        <v>1933</v>
      </c>
      <c r="B36" s="238" t="s">
        <v>1934</v>
      </c>
      <c r="C36" s="239"/>
    </row>
    <row r="37" spans="1:3" x14ac:dyDescent="0.25">
      <c r="A37" s="32" t="s">
        <v>1935</v>
      </c>
      <c r="B37" s="46" t="s">
        <v>1903</v>
      </c>
      <c r="C37" s="53">
        <v>123.78772082880003</v>
      </c>
    </row>
    <row r="38" spans="1:3" x14ac:dyDescent="0.25">
      <c r="A38" s="32" t="s">
        <v>1936</v>
      </c>
      <c r="B38" s="46" t="s">
        <v>1905</v>
      </c>
      <c r="C38" s="53">
        <v>607.72446017280004</v>
      </c>
    </row>
    <row r="39" spans="1:3" x14ac:dyDescent="0.25">
      <c r="A39" s="237" t="s">
        <v>1937</v>
      </c>
      <c r="B39" s="46" t="s">
        <v>1907</v>
      </c>
      <c r="C39" s="53">
        <v>786.11903892480007</v>
      </c>
    </row>
    <row r="40" spans="1:3" x14ac:dyDescent="0.25">
      <c r="A40" s="237"/>
      <c r="B40" s="31" t="s">
        <v>1844</v>
      </c>
      <c r="C40" s="53">
        <v>630.29727640320004</v>
      </c>
    </row>
    <row r="41" spans="1:3" x14ac:dyDescent="0.25">
      <c r="A41" s="237" t="s">
        <v>1938</v>
      </c>
      <c r="B41" s="46" t="s">
        <v>1909</v>
      </c>
      <c r="C41" s="53">
        <v>254.50032678720001</v>
      </c>
    </row>
    <row r="42" spans="1:3" x14ac:dyDescent="0.25">
      <c r="A42" s="237"/>
      <c r="B42" s="31" t="s">
        <v>1844</v>
      </c>
      <c r="C42" s="53">
        <v>205.00230669312006</v>
      </c>
    </row>
    <row r="43" spans="1:3" x14ac:dyDescent="0.25">
      <c r="A43" s="237" t="s">
        <v>1939</v>
      </c>
      <c r="B43" s="46" t="s">
        <v>1940</v>
      </c>
      <c r="C43" s="53">
        <v>315.31711841280003</v>
      </c>
    </row>
    <row r="44" spans="1:3" x14ac:dyDescent="0.25">
      <c r="A44" s="237"/>
      <c r="B44" s="31" t="s">
        <v>1844</v>
      </c>
      <c r="C44" s="53">
        <v>253.65573999360001</v>
      </c>
    </row>
    <row r="45" spans="1:3" x14ac:dyDescent="0.25">
      <c r="A45" s="237" t="s">
        <v>1941</v>
      </c>
      <c r="B45" s="46" t="s">
        <v>1942</v>
      </c>
      <c r="C45" s="53">
        <v>200.86444385280001</v>
      </c>
    </row>
    <row r="46" spans="1:3" x14ac:dyDescent="0.25">
      <c r="A46" s="237"/>
      <c r="B46" s="31" t="s">
        <v>1844</v>
      </c>
      <c r="C46" s="53">
        <v>162.09360034559998</v>
      </c>
    </row>
    <row r="47" spans="1:3" x14ac:dyDescent="0.25">
      <c r="A47" s="237" t="s">
        <v>1943</v>
      </c>
      <c r="B47" s="46" t="s">
        <v>1913</v>
      </c>
      <c r="C47" s="53">
        <v>432.9532668288</v>
      </c>
    </row>
    <row r="48" spans="1:3" x14ac:dyDescent="0.25">
      <c r="A48" s="237"/>
      <c r="B48" s="31" t="s">
        <v>1844</v>
      </c>
      <c r="C48" s="53">
        <v>352.37515472640001</v>
      </c>
    </row>
    <row r="49" spans="1:3" x14ac:dyDescent="0.25">
      <c r="A49" s="237" t="s">
        <v>1944</v>
      </c>
      <c r="B49" s="49" t="s">
        <v>1923</v>
      </c>
      <c r="C49" s="55">
        <v>123.78772082880003</v>
      </c>
    </row>
    <row r="50" spans="1:3" x14ac:dyDescent="0.25">
      <c r="A50" s="237"/>
      <c r="B50" s="31" t="s">
        <v>1844</v>
      </c>
      <c r="C50" s="53">
        <v>100.4322219264</v>
      </c>
    </row>
    <row r="51" spans="1:3" ht="17.25" customHeight="1" x14ac:dyDescent="0.25">
      <c r="A51" s="237" t="s">
        <v>1945</v>
      </c>
      <c r="B51" s="49" t="s">
        <v>1925</v>
      </c>
      <c r="C51" s="55">
        <v>123.78772082880003</v>
      </c>
    </row>
    <row r="52" spans="1:3" ht="17.25" customHeight="1" x14ac:dyDescent="0.25">
      <c r="A52" s="237"/>
      <c r="B52" s="31" t="s">
        <v>1844</v>
      </c>
      <c r="C52" s="53">
        <v>100.4322219264</v>
      </c>
    </row>
    <row r="53" spans="1:3" ht="20.25" customHeight="1" x14ac:dyDescent="0.25">
      <c r="A53" s="32" t="s">
        <v>1946</v>
      </c>
      <c r="B53" s="46" t="s">
        <v>1947</v>
      </c>
      <c r="C53" s="53">
        <v>393.89485524479994</v>
      </c>
    </row>
    <row r="54" spans="1:3" x14ac:dyDescent="0.25">
      <c r="A54" s="237" t="s">
        <v>1948</v>
      </c>
      <c r="B54" s="46" t="s">
        <v>1949</v>
      </c>
      <c r="C54" s="53">
        <v>500.98843847040007</v>
      </c>
    </row>
    <row r="55" spans="1:3" x14ac:dyDescent="0.25">
      <c r="A55" s="237"/>
      <c r="B55" s="31" t="s">
        <v>1844</v>
      </c>
      <c r="C55" s="53">
        <v>402.19279603968005</v>
      </c>
    </row>
    <row r="56" spans="1:3" x14ac:dyDescent="0.25">
      <c r="A56" s="32" t="s">
        <v>1950</v>
      </c>
      <c r="B56" s="36" t="s">
        <v>1951</v>
      </c>
      <c r="C56" s="54">
        <v>280.26598682880001</v>
      </c>
    </row>
    <row r="57" spans="1:3" ht="32.25" customHeight="1" x14ac:dyDescent="0.25">
      <c r="A57" s="237" t="s">
        <v>1952</v>
      </c>
      <c r="B57" s="46" t="s">
        <v>1953</v>
      </c>
      <c r="C57" s="53">
        <v>885.37293022080019</v>
      </c>
    </row>
    <row r="58" spans="1:3" x14ac:dyDescent="0.25">
      <c r="A58" s="237"/>
      <c r="B58" s="31" t="s">
        <v>1844</v>
      </c>
      <c r="C58" s="53">
        <v>709.70038944000009</v>
      </c>
    </row>
    <row r="59" spans="1:3" x14ac:dyDescent="0.25">
      <c r="A59" s="237" t="s">
        <v>1954</v>
      </c>
      <c r="B59" s="46" t="s">
        <v>1955</v>
      </c>
      <c r="C59" s="53">
        <v>487.3418041728001</v>
      </c>
    </row>
    <row r="60" spans="1:3" x14ac:dyDescent="0.25">
      <c r="A60" s="237"/>
      <c r="B60" s="31" t="s">
        <v>1844</v>
      </c>
      <c r="C60" s="53">
        <v>391.27548860159993</v>
      </c>
    </row>
    <row r="61" spans="1:3" x14ac:dyDescent="0.25">
      <c r="A61" s="237" t="s">
        <v>1956</v>
      </c>
      <c r="B61" s="46" t="s">
        <v>1929</v>
      </c>
      <c r="C61" s="53">
        <v>1230.1856956608003</v>
      </c>
    </row>
    <row r="62" spans="1:3" x14ac:dyDescent="0.25">
      <c r="A62" s="237"/>
      <c r="B62" s="31" t="s">
        <v>1930</v>
      </c>
      <c r="C62" s="53">
        <v>985.55060179200018</v>
      </c>
    </row>
    <row r="63" spans="1:3" x14ac:dyDescent="0.25">
      <c r="A63" s="237" t="s">
        <v>1957</v>
      </c>
      <c r="B63" s="46" t="s">
        <v>1932</v>
      </c>
      <c r="C63" s="53">
        <v>2278.1247420288</v>
      </c>
    </row>
    <row r="64" spans="1:3" x14ac:dyDescent="0.25">
      <c r="A64" s="237"/>
      <c r="B64" s="31" t="s">
        <v>1844</v>
      </c>
      <c r="C64" s="53">
        <v>2087.5610388864002</v>
      </c>
    </row>
    <row r="65" spans="1:3" x14ac:dyDescent="0.25">
      <c r="A65" s="42" t="s">
        <v>1958</v>
      </c>
      <c r="B65" s="238" t="s">
        <v>1959</v>
      </c>
      <c r="C65" s="239"/>
    </row>
    <row r="66" spans="1:3" x14ac:dyDescent="0.25">
      <c r="A66" s="32" t="s">
        <v>1960</v>
      </c>
      <c r="B66" s="46" t="s">
        <v>1903</v>
      </c>
      <c r="C66" s="53">
        <v>123.78772082880003</v>
      </c>
    </row>
    <row r="67" spans="1:3" x14ac:dyDescent="0.25">
      <c r="A67" s="32" t="s">
        <v>1961</v>
      </c>
      <c r="B67" s="46" t="s">
        <v>1905</v>
      </c>
      <c r="C67" s="53">
        <v>607.72446017280004</v>
      </c>
    </row>
    <row r="68" spans="1:3" x14ac:dyDescent="0.25">
      <c r="A68" s="237" t="s">
        <v>1962</v>
      </c>
      <c r="B68" s="46" t="s">
        <v>1909</v>
      </c>
      <c r="C68" s="53">
        <v>254.50032678720001</v>
      </c>
    </row>
    <row r="69" spans="1:3" x14ac:dyDescent="0.25">
      <c r="A69" s="237"/>
      <c r="B69" s="31" t="s">
        <v>1844</v>
      </c>
      <c r="C69" s="53">
        <v>205.00230669312006</v>
      </c>
    </row>
    <row r="70" spans="1:3" x14ac:dyDescent="0.25">
      <c r="A70" s="237" t="s">
        <v>1963</v>
      </c>
      <c r="B70" s="46" t="s">
        <v>1964</v>
      </c>
      <c r="C70" s="53">
        <v>126.11254078080003</v>
      </c>
    </row>
    <row r="71" spans="1:3" x14ac:dyDescent="0.25">
      <c r="A71" s="237"/>
      <c r="B71" s="31" t="s">
        <v>1844</v>
      </c>
      <c r="C71" s="53">
        <v>102.29207788799998</v>
      </c>
    </row>
    <row r="72" spans="1:3" x14ac:dyDescent="0.25">
      <c r="A72" s="237" t="s">
        <v>1965</v>
      </c>
      <c r="B72" s="46" t="s">
        <v>1966</v>
      </c>
      <c r="C72" s="53">
        <v>216.06518969279998</v>
      </c>
    </row>
    <row r="73" spans="1:3" x14ac:dyDescent="0.25">
      <c r="A73" s="237"/>
      <c r="B73" s="31" t="s">
        <v>1844</v>
      </c>
      <c r="C73" s="53">
        <v>174.25419701760003</v>
      </c>
    </row>
    <row r="74" spans="1:3" x14ac:dyDescent="0.25">
      <c r="A74" s="32" t="s">
        <v>1967</v>
      </c>
      <c r="B74" s="35" t="s">
        <v>1968</v>
      </c>
      <c r="C74" s="53">
        <v>0</v>
      </c>
    </row>
    <row r="75" spans="1:3" x14ac:dyDescent="0.25">
      <c r="A75" s="32" t="s">
        <v>1969</v>
      </c>
      <c r="B75" s="46" t="s">
        <v>1970</v>
      </c>
      <c r="C75" s="53">
        <v>121.46290087679998</v>
      </c>
    </row>
    <row r="76" spans="1:3" x14ac:dyDescent="0.25">
      <c r="A76" s="32" t="s">
        <v>1971</v>
      </c>
      <c r="B76" s="46" t="s">
        <v>1972</v>
      </c>
      <c r="C76" s="53">
        <v>319.9667583168</v>
      </c>
    </row>
    <row r="77" spans="1:3" ht="15" customHeight="1" x14ac:dyDescent="0.25">
      <c r="A77" s="237" t="s">
        <v>1973</v>
      </c>
      <c r="B77" s="46" t="s">
        <v>1974</v>
      </c>
      <c r="C77" s="53">
        <v>283.16236385279996</v>
      </c>
    </row>
    <row r="78" spans="1:3" x14ac:dyDescent="0.25">
      <c r="A78" s="237"/>
      <c r="B78" s="31" t="s">
        <v>1844</v>
      </c>
      <c r="C78" s="53">
        <v>227.93193634560001</v>
      </c>
    </row>
    <row r="79" spans="1:3" x14ac:dyDescent="0.25">
      <c r="A79" s="32" t="s">
        <v>1975</v>
      </c>
      <c r="B79" s="46" t="s">
        <v>1976</v>
      </c>
      <c r="C79" s="53">
        <v>181.01405810880001</v>
      </c>
    </row>
    <row r="80" spans="1:3" x14ac:dyDescent="0.25">
      <c r="A80" s="32" t="s">
        <v>1977</v>
      </c>
      <c r="B80" s="46" t="s">
        <v>1978</v>
      </c>
      <c r="C80" s="53">
        <v>126.11254078080003</v>
      </c>
    </row>
    <row r="81" spans="1:3" x14ac:dyDescent="0.25">
      <c r="A81" s="32" t="s">
        <v>1979</v>
      </c>
      <c r="B81" s="36" t="s">
        <v>1980</v>
      </c>
      <c r="C81" s="54">
        <v>160.15446934080001</v>
      </c>
    </row>
    <row r="82" spans="1:3" x14ac:dyDescent="0.25">
      <c r="A82" s="32" t="s">
        <v>1981</v>
      </c>
      <c r="B82" s="36" t="s">
        <v>221</v>
      </c>
      <c r="C82" s="54">
        <v>102.1692693408</v>
      </c>
    </row>
    <row r="83" spans="1:3" x14ac:dyDescent="0.25">
      <c r="A83" s="32" t="s">
        <v>222</v>
      </c>
      <c r="B83" s="50" t="s">
        <v>223</v>
      </c>
      <c r="C83" s="56"/>
    </row>
    <row r="84" spans="1:3" x14ac:dyDescent="0.25">
      <c r="A84" s="32" t="s">
        <v>224</v>
      </c>
      <c r="B84" s="46" t="s">
        <v>225</v>
      </c>
      <c r="C84" s="53">
        <v>88.25256929279999</v>
      </c>
    </row>
    <row r="85" spans="1:3" x14ac:dyDescent="0.25">
      <c r="A85" s="32" t="s">
        <v>226</v>
      </c>
      <c r="B85" s="46" t="s">
        <v>227</v>
      </c>
      <c r="C85" s="53">
        <v>88.847289292799999</v>
      </c>
    </row>
    <row r="86" spans="1:3" x14ac:dyDescent="0.25">
      <c r="A86" s="32" t="s">
        <v>228</v>
      </c>
      <c r="B86" s="46" t="s">
        <v>229</v>
      </c>
      <c r="C86" s="53">
        <v>155.67730106879998</v>
      </c>
    </row>
    <row r="87" spans="1:3" x14ac:dyDescent="0.25">
      <c r="A87" s="237" t="s">
        <v>230</v>
      </c>
      <c r="B87" s="46" t="s">
        <v>231</v>
      </c>
      <c r="C87" s="53">
        <v>500.31555866879995</v>
      </c>
    </row>
    <row r="88" spans="1:3" x14ac:dyDescent="0.25">
      <c r="A88" s="237"/>
      <c r="B88" s="31" t="s">
        <v>1844</v>
      </c>
      <c r="C88" s="53">
        <v>401.65449219840002</v>
      </c>
    </row>
    <row r="89" spans="1:3" x14ac:dyDescent="0.25">
      <c r="A89" s="237" t="s">
        <v>232</v>
      </c>
      <c r="B89" s="46" t="s">
        <v>1913</v>
      </c>
      <c r="C89" s="53">
        <v>432.9532668288</v>
      </c>
    </row>
    <row r="90" spans="1:3" x14ac:dyDescent="0.25">
      <c r="A90" s="237"/>
      <c r="B90" s="31" t="s">
        <v>1844</v>
      </c>
      <c r="C90" s="53">
        <v>352.37515472640001</v>
      </c>
    </row>
    <row r="91" spans="1:3" x14ac:dyDescent="0.25">
      <c r="A91" s="32" t="s">
        <v>233</v>
      </c>
      <c r="B91" s="46" t="s">
        <v>234</v>
      </c>
      <c r="C91" s="53">
        <v>67.269383548799979</v>
      </c>
    </row>
    <row r="92" spans="1:3" x14ac:dyDescent="0.25">
      <c r="A92" s="34" t="s">
        <v>235</v>
      </c>
      <c r="B92" s="43" t="s">
        <v>236</v>
      </c>
      <c r="C92" s="57">
        <v>66.561383548799995</v>
      </c>
    </row>
    <row r="93" spans="1:3" x14ac:dyDescent="0.25">
      <c r="A93" s="32" t="s">
        <v>237</v>
      </c>
      <c r="B93" s="46" t="s">
        <v>238</v>
      </c>
      <c r="C93" s="53">
        <v>126.11254078080003</v>
      </c>
    </row>
    <row r="94" spans="1:3" x14ac:dyDescent="0.25">
      <c r="A94" s="237" t="s">
        <v>239</v>
      </c>
      <c r="B94" s="46" t="s">
        <v>240</v>
      </c>
      <c r="C94" s="53">
        <v>645.6287071488</v>
      </c>
    </row>
    <row r="95" spans="1:3" x14ac:dyDescent="0.25">
      <c r="A95" s="237"/>
      <c r="B95" s="31" t="s">
        <v>1844</v>
      </c>
      <c r="C95" s="53">
        <v>517.90501098239997</v>
      </c>
    </row>
    <row r="96" spans="1:3" ht="16.5" customHeight="1" x14ac:dyDescent="0.25">
      <c r="A96" s="237" t="s">
        <v>241</v>
      </c>
      <c r="B96" s="46" t="s">
        <v>242</v>
      </c>
      <c r="C96" s="53">
        <v>659.84279268479997</v>
      </c>
    </row>
    <row r="97" spans="1:3" x14ac:dyDescent="0.25">
      <c r="A97" s="237"/>
      <c r="B97" s="31" t="s">
        <v>1844</v>
      </c>
      <c r="C97" s="53">
        <v>529.27627941119999</v>
      </c>
    </row>
    <row r="98" spans="1:3" ht="24" x14ac:dyDescent="0.25">
      <c r="A98" s="237" t="s">
        <v>243</v>
      </c>
      <c r="B98" s="46" t="s">
        <v>244</v>
      </c>
      <c r="C98" s="53">
        <v>706.03643449920003</v>
      </c>
    </row>
    <row r="99" spans="1:3" x14ac:dyDescent="0.25">
      <c r="A99" s="237"/>
      <c r="B99" s="31" t="s">
        <v>1844</v>
      </c>
      <c r="C99" s="53">
        <v>565.53732352320003</v>
      </c>
    </row>
    <row r="100" spans="1:3" ht="42.75" customHeight="1" x14ac:dyDescent="0.25">
      <c r="A100" s="32" t="s">
        <v>245</v>
      </c>
      <c r="B100" s="46" t="s">
        <v>246</v>
      </c>
      <c r="C100" s="53">
        <v>4075.9130782080001</v>
      </c>
    </row>
    <row r="101" spans="1:3" ht="24" x14ac:dyDescent="0.25">
      <c r="A101" s="32" t="s">
        <v>247</v>
      </c>
      <c r="B101" s="50" t="s">
        <v>248</v>
      </c>
      <c r="C101" s="56"/>
    </row>
    <row r="102" spans="1:3" x14ac:dyDescent="0.25">
      <c r="A102" s="32" t="s">
        <v>249</v>
      </c>
      <c r="B102" s="46" t="s">
        <v>250</v>
      </c>
      <c r="C102" s="53">
        <v>3043.4677735679998</v>
      </c>
    </row>
    <row r="103" spans="1:3" x14ac:dyDescent="0.25">
      <c r="A103" s="32" t="s">
        <v>251</v>
      </c>
      <c r="B103" s="46" t="s">
        <v>252</v>
      </c>
      <c r="C103" s="53">
        <v>2320.9137324864005</v>
      </c>
    </row>
    <row r="104" spans="1:3" ht="15" customHeight="1" x14ac:dyDescent="0.25">
      <c r="A104" s="32" t="s">
        <v>253</v>
      </c>
      <c r="B104" s="46" t="s">
        <v>254</v>
      </c>
      <c r="C104" s="53">
        <v>2031.0981006239999</v>
      </c>
    </row>
    <row r="105" spans="1:3" x14ac:dyDescent="0.25">
      <c r="A105" s="237" t="s">
        <v>255</v>
      </c>
      <c r="B105" s="46" t="s">
        <v>256</v>
      </c>
      <c r="C105" s="53">
        <v>829.44415586879995</v>
      </c>
    </row>
    <row r="106" spans="1:3" x14ac:dyDescent="0.25">
      <c r="A106" s="237"/>
      <c r="B106" s="31" t="s">
        <v>1844</v>
      </c>
      <c r="C106" s="53">
        <v>664.95736995840002</v>
      </c>
    </row>
    <row r="107" spans="1:3" x14ac:dyDescent="0.25">
      <c r="A107" s="237" t="s">
        <v>257</v>
      </c>
      <c r="B107" s="46" t="s">
        <v>258</v>
      </c>
      <c r="C107" s="53">
        <v>483.41948417280003</v>
      </c>
    </row>
    <row r="108" spans="1:3" x14ac:dyDescent="0.25">
      <c r="A108" s="237"/>
      <c r="B108" s="31" t="s">
        <v>1844</v>
      </c>
      <c r="C108" s="53">
        <v>388.13763260159993</v>
      </c>
    </row>
    <row r="109" spans="1:3" x14ac:dyDescent="0.25">
      <c r="A109" s="237" t="s">
        <v>259</v>
      </c>
      <c r="B109" s="46" t="s">
        <v>260</v>
      </c>
      <c r="C109" s="53">
        <v>2123.7471884928004</v>
      </c>
    </row>
    <row r="110" spans="1:3" x14ac:dyDescent="0.25">
      <c r="A110" s="237"/>
      <c r="B110" s="31" t="s">
        <v>1844</v>
      </c>
      <c r="C110" s="53">
        <v>1846.7717160576001</v>
      </c>
    </row>
    <row r="111" spans="1:3" ht="14.25" customHeight="1" x14ac:dyDescent="0.25">
      <c r="A111" s="237" t="s">
        <v>261</v>
      </c>
      <c r="B111" s="46" t="s">
        <v>1932</v>
      </c>
      <c r="C111" s="53">
        <v>2278.1247420288</v>
      </c>
    </row>
    <row r="112" spans="1:3" x14ac:dyDescent="0.25">
      <c r="A112" s="237"/>
      <c r="B112" s="31" t="s">
        <v>1844</v>
      </c>
      <c r="C112" s="53">
        <v>2087.5610388864002</v>
      </c>
    </row>
    <row r="113" spans="1:3" x14ac:dyDescent="0.25">
      <c r="A113" s="237" t="s">
        <v>262</v>
      </c>
      <c r="B113" s="46" t="s">
        <v>263</v>
      </c>
      <c r="C113" s="53">
        <v>487.3418041728001</v>
      </c>
    </row>
    <row r="114" spans="1:3" x14ac:dyDescent="0.25">
      <c r="A114" s="237"/>
      <c r="B114" s="31" t="s">
        <v>1844</v>
      </c>
      <c r="C114" s="53">
        <v>391.27548860159993</v>
      </c>
    </row>
    <row r="115" spans="1:3" x14ac:dyDescent="0.25">
      <c r="A115" s="237" t="s">
        <v>264</v>
      </c>
      <c r="B115" s="46" t="s">
        <v>1929</v>
      </c>
      <c r="C115" s="53">
        <v>1230.1856956608003</v>
      </c>
    </row>
    <row r="116" spans="1:3" x14ac:dyDescent="0.25">
      <c r="A116" s="237"/>
      <c r="B116" s="31" t="s">
        <v>1930</v>
      </c>
      <c r="C116" s="53">
        <v>985.55060179200018</v>
      </c>
    </row>
    <row r="117" spans="1:3" x14ac:dyDescent="0.25">
      <c r="A117" s="237" t="s">
        <v>265</v>
      </c>
      <c r="B117" s="46" t="s">
        <v>266</v>
      </c>
      <c r="C117" s="53">
        <v>491.8305241728001</v>
      </c>
    </row>
    <row r="118" spans="1:3" x14ac:dyDescent="0.25">
      <c r="A118" s="237"/>
      <c r="B118" s="31" t="s">
        <v>1930</v>
      </c>
      <c r="C118" s="53">
        <v>394.86646460159994</v>
      </c>
    </row>
    <row r="119" spans="1:3" ht="21" customHeight="1" x14ac:dyDescent="0.25">
      <c r="A119" s="42" t="s">
        <v>267</v>
      </c>
      <c r="B119" s="238" t="s">
        <v>268</v>
      </c>
      <c r="C119" s="239"/>
    </row>
    <row r="120" spans="1:3" x14ac:dyDescent="0.25">
      <c r="A120" s="32" t="s">
        <v>269</v>
      </c>
      <c r="B120" s="46" t="s">
        <v>1903</v>
      </c>
      <c r="C120" s="53">
        <v>123.78772082880003</v>
      </c>
    </row>
    <row r="121" spans="1:3" x14ac:dyDescent="0.25">
      <c r="A121" s="32" t="s">
        <v>270</v>
      </c>
      <c r="B121" s="46" t="s">
        <v>271</v>
      </c>
      <c r="C121" s="53">
        <v>861.37170756480009</v>
      </c>
    </row>
    <row r="122" spans="1:3" x14ac:dyDescent="0.25">
      <c r="A122" s="32" t="s">
        <v>272</v>
      </c>
      <c r="B122" s="46" t="s">
        <v>273</v>
      </c>
      <c r="C122" s="53">
        <v>646.05930991679986</v>
      </c>
    </row>
    <row r="123" spans="1:3" x14ac:dyDescent="0.25">
      <c r="A123" s="237" t="s">
        <v>274</v>
      </c>
      <c r="B123" s="46" t="s">
        <v>275</v>
      </c>
      <c r="C123" s="53">
        <v>372.02407822079994</v>
      </c>
    </row>
    <row r="124" spans="1:3" x14ac:dyDescent="0.25">
      <c r="A124" s="237"/>
      <c r="B124" s="31" t="s">
        <v>1844</v>
      </c>
      <c r="C124" s="53">
        <v>299.02130783999996</v>
      </c>
    </row>
    <row r="125" spans="1:3" x14ac:dyDescent="0.25">
      <c r="A125" s="32" t="s">
        <v>276</v>
      </c>
      <c r="B125" s="46" t="s">
        <v>277</v>
      </c>
      <c r="C125" s="53">
        <v>930.08605624320001</v>
      </c>
    </row>
    <row r="126" spans="1:3" x14ac:dyDescent="0.25">
      <c r="A126" s="237" t="s">
        <v>278</v>
      </c>
      <c r="B126" s="46" t="s">
        <v>279</v>
      </c>
      <c r="C126" s="53">
        <v>607.64322991680001</v>
      </c>
    </row>
    <row r="127" spans="1:3" x14ac:dyDescent="0.25">
      <c r="A127" s="237"/>
      <c r="B127" s="31" t="s">
        <v>1844</v>
      </c>
      <c r="C127" s="53">
        <v>487.51662919680001</v>
      </c>
    </row>
    <row r="128" spans="1:3" x14ac:dyDescent="0.25">
      <c r="A128" s="237" t="s">
        <v>280</v>
      </c>
      <c r="B128" s="46" t="s">
        <v>281</v>
      </c>
      <c r="C128" s="53">
        <v>319.9667583168</v>
      </c>
    </row>
    <row r="129" spans="1:3" x14ac:dyDescent="0.25">
      <c r="A129" s="237"/>
      <c r="B129" s="31" t="s">
        <v>1844</v>
      </c>
      <c r="C129" s="53">
        <v>257.37545191679999</v>
      </c>
    </row>
    <row r="130" spans="1:3" x14ac:dyDescent="0.25">
      <c r="A130" s="237" t="s">
        <v>282</v>
      </c>
      <c r="B130" s="46" t="s">
        <v>283</v>
      </c>
      <c r="C130" s="53">
        <v>217.99804385280001</v>
      </c>
    </row>
    <row r="131" spans="1:3" x14ac:dyDescent="0.25">
      <c r="A131" s="237"/>
      <c r="B131" s="31" t="s">
        <v>1844</v>
      </c>
      <c r="C131" s="53">
        <v>175.80048034560002</v>
      </c>
    </row>
    <row r="132" spans="1:3" x14ac:dyDescent="0.25">
      <c r="A132" s="237" t="s">
        <v>284</v>
      </c>
      <c r="B132" s="46" t="s">
        <v>285</v>
      </c>
      <c r="C132" s="53">
        <v>126.11254078080003</v>
      </c>
    </row>
    <row r="133" spans="1:3" x14ac:dyDescent="0.25">
      <c r="A133" s="237"/>
      <c r="B133" s="31" t="s">
        <v>1844</v>
      </c>
      <c r="C133" s="53">
        <v>102.29207788799998</v>
      </c>
    </row>
    <row r="134" spans="1:3" x14ac:dyDescent="0.25">
      <c r="A134" s="237" t="s">
        <v>286</v>
      </c>
      <c r="B134" s="46" t="s">
        <v>1909</v>
      </c>
      <c r="C134" s="53">
        <v>254.50032678720001</v>
      </c>
    </row>
    <row r="135" spans="1:3" x14ac:dyDescent="0.25">
      <c r="A135" s="237"/>
      <c r="B135" s="31" t="s">
        <v>1844</v>
      </c>
      <c r="C135" s="53">
        <v>205.00230669312006</v>
      </c>
    </row>
    <row r="136" spans="1:3" ht="16.5" customHeight="1" x14ac:dyDescent="0.25">
      <c r="A136" s="32" t="s">
        <v>287</v>
      </c>
      <c r="B136" s="46" t="s">
        <v>288</v>
      </c>
      <c r="C136" s="53">
        <v>168.79078078080002</v>
      </c>
    </row>
    <row r="137" spans="1:3" x14ac:dyDescent="0.25">
      <c r="A137" s="237" t="s">
        <v>289</v>
      </c>
      <c r="B137" s="46" t="s">
        <v>290</v>
      </c>
      <c r="C137" s="53">
        <v>478.25987243519995</v>
      </c>
    </row>
    <row r="138" spans="1:3" x14ac:dyDescent="0.25">
      <c r="A138" s="237"/>
      <c r="B138" s="31" t="s">
        <v>1844</v>
      </c>
      <c r="C138" s="53">
        <v>384.00994321152007</v>
      </c>
    </row>
    <row r="139" spans="1:3" x14ac:dyDescent="0.25">
      <c r="A139" s="237" t="s">
        <v>291</v>
      </c>
      <c r="B139" s="46" t="s">
        <v>292</v>
      </c>
      <c r="C139" s="53">
        <v>503.75711268479995</v>
      </c>
    </row>
    <row r="140" spans="1:3" x14ac:dyDescent="0.25">
      <c r="A140" s="237"/>
      <c r="B140" s="31" t="s">
        <v>1844</v>
      </c>
      <c r="C140" s="53">
        <v>404.40773541119995</v>
      </c>
    </row>
    <row r="141" spans="1:3" x14ac:dyDescent="0.25">
      <c r="A141" s="237" t="s">
        <v>293</v>
      </c>
      <c r="B141" s="46" t="s">
        <v>1913</v>
      </c>
      <c r="C141" s="53">
        <v>432.9532668288</v>
      </c>
    </row>
    <row r="142" spans="1:3" x14ac:dyDescent="0.25">
      <c r="A142" s="237"/>
      <c r="B142" s="31" t="s">
        <v>1844</v>
      </c>
      <c r="C142" s="53">
        <v>352.37515472640001</v>
      </c>
    </row>
    <row r="143" spans="1:3" x14ac:dyDescent="0.25">
      <c r="A143" s="237" t="s">
        <v>294</v>
      </c>
      <c r="B143" s="46" t="s">
        <v>295</v>
      </c>
      <c r="C143" s="53">
        <v>266.27335236480002</v>
      </c>
    </row>
    <row r="144" spans="1:3" x14ac:dyDescent="0.25">
      <c r="A144" s="237"/>
      <c r="B144" s="31" t="s">
        <v>1844</v>
      </c>
      <c r="C144" s="53">
        <v>214.42072715520004</v>
      </c>
    </row>
    <row r="145" spans="1:3" x14ac:dyDescent="0.25">
      <c r="A145" s="32" t="s">
        <v>296</v>
      </c>
      <c r="B145" s="46" t="s">
        <v>297</v>
      </c>
      <c r="C145" s="53">
        <v>66.561383548799995</v>
      </c>
    </row>
    <row r="146" spans="1:3" x14ac:dyDescent="0.25">
      <c r="A146" s="237" t="s">
        <v>298</v>
      </c>
      <c r="B146" s="46" t="s">
        <v>299</v>
      </c>
      <c r="C146" s="53">
        <v>1165.6969719168001</v>
      </c>
    </row>
    <row r="147" spans="1:3" x14ac:dyDescent="0.25">
      <c r="A147" s="237"/>
      <c r="B147" s="31" t="s">
        <v>1844</v>
      </c>
      <c r="C147" s="53">
        <v>936.79162279680031</v>
      </c>
    </row>
    <row r="148" spans="1:3" x14ac:dyDescent="0.25">
      <c r="A148" s="237" t="s">
        <v>300</v>
      </c>
      <c r="B148" s="46" t="s">
        <v>301</v>
      </c>
      <c r="C148" s="53">
        <v>1205.3977434048002</v>
      </c>
    </row>
    <row r="149" spans="1:3" x14ac:dyDescent="0.25">
      <c r="A149" s="237"/>
      <c r="B149" s="31" t="s">
        <v>1844</v>
      </c>
      <c r="C149" s="53">
        <v>968.55223998720021</v>
      </c>
    </row>
    <row r="150" spans="1:3" x14ac:dyDescent="0.25">
      <c r="A150" s="237" t="s">
        <v>302</v>
      </c>
      <c r="B150" s="46" t="s">
        <v>303</v>
      </c>
      <c r="C150" s="53">
        <v>1219.5577434048002</v>
      </c>
    </row>
    <row r="151" spans="1:3" x14ac:dyDescent="0.25">
      <c r="A151" s="237"/>
      <c r="B151" s="31" t="s">
        <v>1844</v>
      </c>
      <c r="C151" s="53">
        <v>982.71223998720029</v>
      </c>
    </row>
    <row r="152" spans="1:3" ht="14.25" customHeight="1" x14ac:dyDescent="0.25">
      <c r="A152" s="237" t="s">
        <v>304</v>
      </c>
      <c r="B152" s="46" t="s">
        <v>1932</v>
      </c>
      <c r="C152" s="53">
        <v>2278.1247420288</v>
      </c>
    </row>
    <row r="153" spans="1:3" x14ac:dyDescent="0.25">
      <c r="A153" s="237"/>
      <c r="B153" s="31" t="s">
        <v>1844</v>
      </c>
      <c r="C153" s="53">
        <v>2087.5610388864002</v>
      </c>
    </row>
    <row r="154" spans="1:3" ht="24" x14ac:dyDescent="0.25">
      <c r="A154" s="237" t="s">
        <v>305</v>
      </c>
      <c r="B154" s="46" t="s">
        <v>306</v>
      </c>
      <c r="C154" s="53">
        <v>659.84279268479997</v>
      </c>
    </row>
    <row r="155" spans="1:3" ht="17.25" customHeight="1" x14ac:dyDescent="0.25">
      <c r="A155" s="237"/>
      <c r="B155" s="31" t="s">
        <v>1844</v>
      </c>
      <c r="C155" s="53">
        <v>529.27627941119999</v>
      </c>
    </row>
    <row r="156" spans="1:3" ht="19.5" customHeight="1" x14ac:dyDescent="0.25">
      <c r="A156" s="237" t="s">
        <v>307</v>
      </c>
      <c r="B156" s="46" t="s">
        <v>263</v>
      </c>
      <c r="C156" s="53">
        <v>487.3418041728001</v>
      </c>
    </row>
    <row r="157" spans="1:3" x14ac:dyDescent="0.25">
      <c r="A157" s="237"/>
      <c r="B157" s="31" t="s">
        <v>1844</v>
      </c>
      <c r="C157" s="53">
        <v>391.27548860159993</v>
      </c>
    </row>
    <row r="158" spans="1:3" x14ac:dyDescent="0.25">
      <c r="A158" s="237" t="s">
        <v>308</v>
      </c>
      <c r="B158" s="46" t="s">
        <v>1929</v>
      </c>
      <c r="C158" s="53">
        <v>1230.1856956608003</v>
      </c>
    </row>
    <row r="159" spans="1:3" x14ac:dyDescent="0.25">
      <c r="A159" s="237"/>
      <c r="B159" s="31" t="s">
        <v>1930</v>
      </c>
      <c r="C159" s="53">
        <v>985.55060179200018</v>
      </c>
    </row>
    <row r="160" spans="1:3" x14ac:dyDescent="0.25">
      <c r="A160" s="32" t="s">
        <v>309</v>
      </c>
      <c r="B160" s="46" t="s">
        <v>310</v>
      </c>
      <c r="C160" s="53">
        <v>493.24652417280015</v>
      </c>
    </row>
    <row r="161" spans="1:3" x14ac:dyDescent="0.25">
      <c r="A161" s="237" t="s">
        <v>311</v>
      </c>
      <c r="B161" s="46" t="s">
        <v>312</v>
      </c>
      <c r="C161" s="53">
        <v>2688.1865155968003</v>
      </c>
    </row>
    <row r="162" spans="1:3" x14ac:dyDescent="0.25">
      <c r="A162" s="237"/>
      <c r="B162" s="31" t="s">
        <v>1844</v>
      </c>
      <c r="C162" s="53">
        <v>2151.9512577408004</v>
      </c>
    </row>
    <row r="163" spans="1:3" x14ac:dyDescent="0.25">
      <c r="A163" s="237" t="s">
        <v>313</v>
      </c>
      <c r="B163" s="46" t="s">
        <v>314</v>
      </c>
      <c r="C163" s="53">
        <v>547.72004417280004</v>
      </c>
    </row>
    <row r="164" spans="1:3" x14ac:dyDescent="0.25">
      <c r="A164" s="237"/>
      <c r="B164" s="31" t="s">
        <v>1844</v>
      </c>
      <c r="C164" s="55">
        <v>439.57808060159994</v>
      </c>
    </row>
    <row r="165" spans="1:3" ht="28.5" customHeight="1" x14ac:dyDescent="0.25">
      <c r="A165" s="42" t="s">
        <v>315</v>
      </c>
      <c r="B165" s="238" t="s">
        <v>316</v>
      </c>
      <c r="C165" s="239"/>
    </row>
    <row r="166" spans="1:3" x14ac:dyDescent="0.25">
      <c r="A166" s="32" t="s">
        <v>317</v>
      </c>
      <c r="B166" s="46" t="s">
        <v>1903</v>
      </c>
      <c r="C166" s="53">
        <v>123.78772082880003</v>
      </c>
    </row>
    <row r="167" spans="1:3" x14ac:dyDescent="0.25">
      <c r="A167" s="32" t="s">
        <v>318</v>
      </c>
      <c r="B167" s="46" t="s">
        <v>1905</v>
      </c>
      <c r="C167" s="53">
        <v>607.72446017280004</v>
      </c>
    </row>
    <row r="168" spans="1:3" x14ac:dyDescent="0.25">
      <c r="A168" s="237" t="s">
        <v>319</v>
      </c>
      <c r="B168" s="46" t="s">
        <v>1907</v>
      </c>
      <c r="C168" s="53">
        <v>786.11903892480007</v>
      </c>
    </row>
    <row r="169" spans="1:3" x14ac:dyDescent="0.25">
      <c r="A169" s="237"/>
      <c r="B169" s="31" t="s">
        <v>1844</v>
      </c>
      <c r="C169" s="53">
        <v>630.29727640320004</v>
      </c>
    </row>
    <row r="170" spans="1:3" x14ac:dyDescent="0.25">
      <c r="A170" s="237" t="s">
        <v>320</v>
      </c>
      <c r="B170" s="46" t="s">
        <v>1909</v>
      </c>
      <c r="C170" s="53">
        <v>254.50032678720001</v>
      </c>
    </row>
    <row r="171" spans="1:3" x14ac:dyDescent="0.25">
      <c r="A171" s="237"/>
      <c r="B171" s="31" t="s">
        <v>1844</v>
      </c>
      <c r="C171" s="53">
        <v>205.00230669312006</v>
      </c>
    </row>
    <row r="172" spans="1:3" x14ac:dyDescent="0.25">
      <c r="A172" s="237" t="s">
        <v>321</v>
      </c>
      <c r="B172" s="46" t="s">
        <v>322</v>
      </c>
      <c r="C172" s="53">
        <v>316.16032375679998</v>
      </c>
    </row>
    <row r="173" spans="1:3" x14ac:dyDescent="0.25">
      <c r="A173" s="237"/>
      <c r="B173" s="31" t="s">
        <v>1844</v>
      </c>
      <c r="C173" s="53">
        <v>259.92067226880005</v>
      </c>
    </row>
    <row r="174" spans="1:3" x14ac:dyDescent="0.25">
      <c r="A174" s="237" t="s">
        <v>323</v>
      </c>
      <c r="B174" s="46" t="s">
        <v>1911</v>
      </c>
      <c r="C174" s="53">
        <v>315.31711841280003</v>
      </c>
    </row>
    <row r="175" spans="1:3" x14ac:dyDescent="0.25">
      <c r="A175" s="237"/>
      <c r="B175" s="31" t="s">
        <v>1844</v>
      </c>
      <c r="C175" s="53">
        <v>253.65573999360001</v>
      </c>
    </row>
    <row r="176" spans="1:3" x14ac:dyDescent="0.25">
      <c r="A176" s="237" t="s">
        <v>324</v>
      </c>
      <c r="B176" s="46" t="s">
        <v>1913</v>
      </c>
      <c r="C176" s="53">
        <v>432.9532668288</v>
      </c>
    </row>
    <row r="177" spans="1:3" x14ac:dyDescent="0.25">
      <c r="A177" s="237"/>
      <c r="B177" s="31" t="s">
        <v>1844</v>
      </c>
      <c r="C177" s="53">
        <v>352.37515472640001</v>
      </c>
    </row>
    <row r="178" spans="1:3" x14ac:dyDescent="0.25">
      <c r="A178" s="237" t="s">
        <v>325</v>
      </c>
      <c r="B178" s="46" t="s">
        <v>326</v>
      </c>
      <c r="C178" s="53">
        <v>86.411769292799988</v>
      </c>
    </row>
    <row r="179" spans="1:3" x14ac:dyDescent="0.25">
      <c r="A179" s="237"/>
      <c r="B179" s="31" t="s">
        <v>1844</v>
      </c>
      <c r="C179" s="53">
        <v>70.531460697599996</v>
      </c>
    </row>
    <row r="180" spans="1:3" x14ac:dyDescent="0.25">
      <c r="A180" s="237" t="s">
        <v>327</v>
      </c>
      <c r="B180" s="49" t="s">
        <v>1923</v>
      </c>
      <c r="C180" s="55">
        <v>123.78772082880003</v>
      </c>
    </row>
    <row r="181" spans="1:3" x14ac:dyDescent="0.25">
      <c r="A181" s="237"/>
      <c r="B181" s="31" t="s">
        <v>1844</v>
      </c>
      <c r="C181" s="53">
        <v>100.4322219264</v>
      </c>
    </row>
    <row r="182" spans="1:3" x14ac:dyDescent="0.25">
      <c r="A182" s="237" t="s">
        <v>328</v>
      </c>
      <c r="B182" s="49" t="s">
        <v>1925</v>
      </c>
      <c r="C182" s="55">
        <v>123.78772082880003</v>
      </c>
    </row>
    <row r="183" spans="1:3" x14ac:dyDescent="0.25">
      <c r="A183" s="237"/>
      <c r="B183" s="31" t="s">
        <v>1844</v>
      </c>
      <c r="C183" s="53">
        <v>100.4322219264</v>
      </c>
    </row>
    <row r="184" spans="1:3" x14ac:dyDescent="0.25">
      <c r="A184" s="237" t="s">
        <v>329</v>
      </c>
      <c r="B184" s="46" t="s">
        <v>330</v>
      </c>
      <c r="C184" s="53">
        <v>318.74383841280002</v>
      </c>
    </row>
    <row r="185" spans="1:3" x14ac:dyDescent="0.25">
      <c r="A185" s="237"/>
      <c r="B185" s="31" t="s">
        <v>1844</v>
      </c>
      <c r="C185" s="53">
        <v>256.39711599359998</v>
      </c>
    </row>
    <row r="186" spans="1:3" x14ac:dyDescent="0.25">
      <c r="A186" s="237" t="s">
        <v>331</v>
      </c>
      <c r="B186" s="46" t="s">
        <v>292</v>
      </c>
      <c r="C186" s="53">
        <v>503.75711268479995</v>
      </c>
    </row>
    <row r="187" spans="1:3" x14ac:dyDescent="0.25">
      <c r="A187" s="237"/>
      <c r="B187" s="31" t="s">
        <v>1844</v>
      </c>
      <c r="C187" s="53">
        <v>404.40773541119995</v>
      </c>
    </row>
    <row r="188" spans="1:3" x14ac:dyDescent="0.25">
      <c r="A188" s="237" t="s">
        <v>332</v>
      </c>
      <c r="B188" s="46" t="s">
        <v>333</v>
      </c>
      <c r="C188" s="53">
        <v>787.42052417280001</v>
      </c>
    </row>
    <row r="189" spans="1:3" x14ac:dyDescent="0.25">
      <c r="A189" s="237"/>
      <c r="B189" s="31" t="s">
        <v>1844</v>
      </c>
      <c r="C189" s="55">
        <v>631.33846460159987</v>
      </c>
    </row>
    <row r="190" spans="1:3" x14ac:dyDescent="0.25">
      <c r="A190" s="237" t="s">
        <v>334</v>
      </c>
      <c r="B190" s="46" t="s">
        <v>290</v>
      </c>
      <c r="C190" s="53">
        <v>478.25987243519995</v>
      </c>
    </row>
    <row r="191" spans="1:3" x14ac:dyDescent="0.25">
      <c r="A191" s="237"/>
      <c r="B191" s="31" t="s">
        <v>1844</v>
      </c>
      <c r="C191" s="53">
        <v>384.00994321152007</v>
      </c>
    </row>
    <row r="192" spans="1:3" x14ac:dyDescent="0.25">
      <c r="A192" s="32" t="s">
        <v>335</v>
      </c>
      <c r="B192" s="46" t="s">
        <v>336</v>
      </c>
      <c r="C192" s="53">
        <v>320.1830268288</v>
      </c>
    </row>
    <row r="193" spans="1:3" ht="15" customHeight="1" x14ac:dyDescent="0.25">
      <c r="A193" s="237" t="s">
        <v>337</v>
      </c>
      <c r="B193" s="46" t="s">
        <v>1932</v>
      </c>
      <c r="C193" s="53">
        <v>2278.1247420288</v>
      </c>
    </row>
    <row r="194" spans="1:3" x14ac:dyDescent="0.25">
      <c r="A194" s="237"/>
      <c r="B194" s="31" t="s">
        <v>1844</v>
      </c>
      <c r="C194" s="53">
        <v>2087.5610388864002</v>
      </c>
    </row>
    <row r="195" spans="1:3" x14ac:dyDescent="0.25">
      <c r="A195" s="237" t="s">
        <v>338</v>
      </c>
      <c r="B195" s="46" t="s">
        <v>1927</v>
      </c>
      <c r="C195" s="53">
        <v>487.3418041728001</v>
      </c>
    </row>
    <row r="196" spans="1:3" x14ac:dyDescent="0.25">
      <c r="A196" s="237"/>
      <c r="B196" s="31" t="s">
        <v>1844</v>
      </c>
      <c r="C196" s="53">
        <v>391.27548860159993</v>
      </c>
    </row>
    <row r="197" spans="1:3" x14ac:dyDescent="0.25">
      <c r="A197" s="237" t="s">
        <v>339</v>
      </c>
      <c r="B197" s="46" t="s">
        <v>1929</v>
      </c>
      <c r="C197" s="53">
        <v>1230.1856956608003</v>
      </c>
    </row>
    <row r="198" spans="1:3" x14ac:dyDescent="0.25">
      <c r="A198" s="237"/>
      <c r="B198" s="31" t="s">
        <v>1930</v>
      </c>
      <c r="C198" s="53">
        <v>985.55060179200018</v>
      </c>
    </row>
    <row r="199" spans="1:3" ht="19.5" customHeight="1" x14ac:dyDescent="0.25">
      <c r="A199" s="42" t="s">
        <v>340</v>
      </c>
      <c r="B199" s="238" t="s">
        <v>341</v>
      </c>
      <c r="C199" s="239"/>
    </row>
    <row r="200" spans="1:3" x14ac:dyDescent="0.25">
      <c r="A200" s="32" t="s">
        <v>342</v>
      </c>
      <c r="B200" s="46" t="s">
        <v>1903</v>
      </c>
      <c r="C200" s="53">
        <v>123.78772082880003</v>
      </c>
    </row>
    <row r="201" spans="1:3" x14ac:dyDescent="0.25">
      <c r="A201" s="32" t="s">
        <v>343</v>
      </c>
      <c r="B201" s="46" t="s">
        <v>1905</v>
      </c>
      <c r="C201" s="53">
        <v>607.72446017280004</v>
      </c>
    </row>
    <row r="202" spans="1:3" x14ac:dyDescent="0.25">
      <c r="A202" s="237" t="s">
        <v>344</v>
      </c>
      <c r="B202" s="46" t="s">
        <v>1907</v>
      </c>
      <c r="C202" s="53">
        <v>786.11903892480007</v>
      </c>
    </row>
    <row r="203" spans="1:3" x14ac:dyDescent="0.25">
      <c r="A203" s="237"/>
      <c r="B203" s="31" t="s">
        <v>1844</v>
      </c>
      <c r="C203" s="53">
        <v>630.29727640320004</v>
      </c>
    </row>
    <row r="204" spans="1:3" ht="17.25" customHeight="1" x14ac:dyDescent="0.25">
      <c r="A204" s="237" t="s">
        <v>345</v>
      </c>
      <c r="B204" s="46" t="s">
        <v>1909</v>
      </c>
      <c r="C204" s="53">
        <v>254.50032678720001</v>
      </c>
    </row>
    <row r="205" spans="1:3" ht="17.25" customHeight="1" x14ac:dyDescent="0.25">
      <c r="A205" s="237"/>
      <c r="B205" s="31" t="s">
        <v>1844</v>
      </c>
      <c r="C205" s="53">
        <v>205.00230669312006</v>
      </c>
    </row>
    <row r="206" spans="1:3" x14ac:dyDescent="0.25">
      <c r="A206" s="237" t="s">
        <v>346</v>
      </c>
      <c r="B206" s="46" t="s">
        <v>347</v>
      </c>
      <c r="C206" s="53">
        <v>319.9667583168</v>
      </c>
    </row>
    <row r="207" spans="1:3" x14ac:dyDescent="0.25">
      <c r="A207" s="237"/>
      <c r="B207" s="31" t="s">
        <v>1844</v>
      </c>
      <c r="C207" s="53">
        <v>257.37545191679999</v>
      </c>
    </row>
    <row r="208" spans="1:3" x14ac:dyDescent="0.25">
      <c r="A208" s="237" t="s">
        <v>348</v>
      </c>
      <c r="B208" s="46" t="s">
        <v>240</v>
      </c>
      <c r="C208" s="53">
        <v>645.6212352</v>
      </c>
    </row>
    <row r="209" spans="1:3" x14ac:dyDescent="0.25">
      <c r="A209" s="237"/>
      <c r="B209" s="31" t="s">
        <v>1844</v>
      </c>
      <c r="C209" s="53">
        <v>517.89934698239995</v>
      </c>
    </row>
    <row r="210" spans="1:3" x14ac:dyDescent="0.25">
      <c r="A210" s="237" t="s">
        <v>349</v>
      </c>
      <c r="B210" s="49" t="s">
        <v>1923</v>
      </c>
      <c r="C210" s="55">
        <v>123.78772082880003</v>
      </c>
    </row>
    <row r="211" spans="1:3" x14ac:dyDescent="0.25">
      <c r="A211" s="237"/>
      <c r="B211" s="31" t="s">
        <v>1844</v>
      </c>
      <c r="C211" s="53">
        <v>100.4322219264</v>
      </c>
    </row>
    <row r="212" spans="1:3" x14ac:dyDescent="0.25">
      <c r="A212" s="237" t="s">
        <v>350</v>
      </c>
      <c r="B212" s="49" t="s">
        <v>1925</v>
      </c>
      <c r="C212" s="55">
        <v>123.78772082880003</v>
      </c>
    </row>
    <row r="213" spans="1:3" x14ac:dyDescent="0.25">
      <c r="A213" s="237"/>
      <c r="B213" s="31" t="s">
        <v>1844</v>
      </c>
      <c r="C213" s="53">
        <v>100.4322219264</v>
      </c>
    </row>
    <row r="214" spans="1:3" x14ac:dyDescent="0.25">
      <c r="A214" s="237" t="s">
        <v>351</v>
      </c>
      <c r="B214" s="46" t="s">
        <v>1913</v>
      </c>
      <c r="C214" s="53">
        <v>432.9532668288</v>
      </c>
    </row>
    <row r="215" spans="1:3" x14ac:dyDescent="0.25">
      <c r="A215" s="237"/>
      <c r="B215" s="31" t="s">
        <v>1844</v>
      </c>
      <c r="C215" s="53">
        <v>352.37515472640001</v>
      </c>
    </row>
    <row r="216" spans="1:3" ht="15" customHeight="1" x14ac:dyDescent="0.25">
      <c r="A216" s="237" t="s">
        <v>352</v>
      </c>
      <c r="B216" s="46" t="s">
        <v>353</v>
      </c>
      <c r="C216" s="53">
        <v>546.96633569280004</v>
      </c>
    </row>
    <row r="217" spans="1:3" x14ac:dyDescent="0.25">
      <c r="A217" s="237"/>
      <c r="B217" s="31" t="s">
        <v>1844</v>
      </c>
      <c r="C217" s="53">
        <v>438.9751138176</v>
      </c>
    </row>
    <row r="218" spans="1:3" x14ac:dyDescent="0.25">
      <c r="A218" s="237" t="s">
        <v>354</v>
      </c>
      <c r="B218" s="46" t="s">
        <v>355</v>
      </c>
      <c r="C218" s="53">
        <v>501.8976101568</v>
      </c>
    </row>
    <row r="219" spans="1:3" x14ac:dyDescent="0.25">
      <c r="A219" s="237"/>
      <c r="B219" s="31" t="s">
        <v>1844</v>
      </c>
      <c r="C219" s="55">
        <v>402.92013338880002</v>
      </c>
    </row>
    <row r="220" spans="1:3" x14ac:dyDescent="0.25">
      <c r="A220" s="237" t="s">
        <v>356</v>
      </c>
      <c r="B220" s="46" t="s">
        <v>357</v>
      </c>
      <c r="C220" s="53">
        <v>226.61629562879997</v>
      </c>
    </row>
    <row r="221" spans="1:3" x14ac:dyDescent="0.25">
      <c r="A221" s="237"/>
      <c r="B221" s="31" t="s">
        <v>1844</v>
      </c>
      <c r="C221" s="53">
        <v>182.69508176639999</v>
      </c>
    </row>
    <row r="222" spans="1:3" x14ac:dyDescent="0.25">
      <c r="A222" s="32" t="s">
        <v>358</v>
      </c>
      <c r="B222" s="46" t="s">
        <v>359</v>
      </c>
      <c r="C222" s="53">
        <v>245.21485524479999</v>
      </c>
    </row>
    <row r="223" spans="1:3" x14ac:dyDescent="0.25">
      <c r="A223" s="32" t="s">
        <v>360</v>
      </c>
      <c r="B223" s="36" t="s">
        <v>361</v>
      </c>
      <c r="C223" s="54">
        <v>198.16375236480005</v>
      </c>
    </row>
    <row r="224" spans="1:3" x14ac:dyDescent="0.25">
      <c r="A224" s="237" t="s">
        <v>362</v>
      </c>
      <c r="B224" s="46" t="s">
        <v>363</v>
      </c>
      <c r="C224" s="53">
        <v>478.25987243519995</v>
      </c>
    </row>
    <row r="225" spans="1:3" x14ac:dyDescent="0.25">
      <c r="A225" s="237"/>
      <c r="B225" s="31" t="s">
        <v>1844</v>
      </c>
      <c r="C225" s="53">
        <v>384.00994321152007</v>
      </c>
    </row>
    <row r="226" spans="1:3" x14ac:dyDescent="0.25">
      <c r="A226" s="237" t="s">
        <v>364</v>
      </c>
      <c r="B226" s="46" t="s">
        <v>292</v>
      </c>
      <c r="C226" s="53">
        <v>503.75711268479995</v>
      </c>
    </row>
    <row r="227" spans="1:3" x14ac:dyDescent="0.25">
      <c r="A227" s="237"/>
      <c r="B227" s="31" t="s">
        <v>1844</v>
      </c>
      <c r="C227" s="53">
        <v>404.40773541119995</v>
      </c>
    </row>
    <row r="228" spans="1:3" x14ac:dyDescent="0.25">
      <c r="A228" s="237" t="s">
        <v>365</v>
      </c>
      <c r="B228" s="46" t="s">
        <v>299</v>
      </c>
      <c r="C228" s="53">
        <v>1165.6969719168001</v>
      </c>
    </row>
    <row r="229" spans="1:3" x14ac:dyDescent="0.25">
      <c r="A229" s="237"/>
      <c r="B229" s="31" t="s">
        <v>1844</v>
      </c>
      <c r="C229" s="53">
        <v>936.79162279680031</v>
      </c>
    </row>
    <row r="230" spans="1:3" x14ac:dyDescent="0.25">
      <c r="A230" s="237" t="s">
        <v>366</v>
      </c>
      <c r="B230" s="46" t="s">
        <v>301</v>
      </c>
      <c r="C230" s="53">
        <v>1205.3977434048002</v>
      </c>
    </row>
    <row r="231" spans="1:3" x14ac:dyDescent="0.25">
      <c r="A231" s="237"/>
      <c r="B231" s="31" t="s">
        <v>1844</v>
      </c>
      <c r="C231" s="53">
        <v>968.55223998720021</v>
      </c>
    </row>
    <row r="232" spans="1:3" x14ac:dyDescent="0.25">
      <c r="A232" s="237" t="s">
        <v>367</v>
      </c>
      <c r="B232" s="46" t="s">
        <v>303</v>
      </c>
      <c r="C232" s="53">
        <v>1219.5577434048002</v>
      </c>
    </row>
    <row r="233" spans="1:3" x14ac:dyDescent="0.25">
      <c r="A233" s="237"/>
      <c r="B233" s="31" t="s">
        <v>1844</v>
      </c>
      <c r="C233" s="53">
        <v>982.71223998720029</v>
      </c>
    </row>
    <row r="234" spans="1:3" x14ac:dyDescent="0.25">
      <c r="A234" s="237" t="s">
        <v>368</v>
      </c>
      <c r="B234" s="46" t="s">
        <v>258</v>
      </c>
      <c r="C234" s="53">
        <v>483.41948417280003</v>
      </c>
    </row>
    <row r="235" spans="1:3" x14ac:dyDescent="0.25">
      <c r="A235" s="237"/>
      <c r="B235" s="31" t="s">
        <v>1844</v>
      </c>
      <c r="C235" s="53">
        <v>388.13763260159993</v>
      </c>
    </row>
    <row r="236" spans="1:3" ht="15" customHeight="1" x14ac:dyDescent="0.25">
      <c r="A236" s="237" t="s">
        <v>369</v>
      </c>
      <c r="B236" s="46" t="s">
        <v>1932</v>
      </c>
      <c r="C236" s="53">
        <v>2278.1247420288</v>
      </c>
    </row>
    <row r="237" spans="1:3" x14ac:dyDescent="0.25">
      <c r="A237" s="237"/>
      <c r="B237" s="31" t="s">
        <v>1844</v>
      </c>
      <c r="C237" s="53">
        <v>2087.5610388864002</v>
      </c>
    </row>
    <row r="238" spans="1:3" x14ac:dyDescent="0.25">
      <c r="A238" s="237" t="s">
        <v>370</v>
      </c>
      <c r="B238" s="46" t="s">
        <v>263</v>
      </c>
      <c r="C238" s="53">
        <v>487.3418041728001</v>
      </c>
    </row>
    <row r="239" spans="1:3" x14ac:dyDescent="0.25">
      <c r="A239" s="237"/>
      <c r="B239" s="31" t="s">
        <v>1844</v>
      </c>
      <c r="C239" s="53">
        <v>391.27548860159993</v>
      </c>
    </row>
    <row r="240" spans="1:3" x14ac:dyDescent="0.25">
      <c r="A240" s="237" t="s">
        <v>371</v>
      </c>
      <c r="B240" s="46" t="s">
        <v>1929</v>
      </c>
      <c r="C240" s="53">
        <v>1230.1856956608003</v>
      </c>
    </row>
    <row r="241" spans="1:3" x14ac:dyDescent="0.25">
      <c r="A241" s="237"/>
      <c r="B241" s="31" t="s">
        <v>1930</v>
      </c>
      <c r="C241" s="53">
        <v>985.55060179200018</v>
      </c>
    </row>
    <row r="242" spans="1:3" ht="28.5" customHeight="1" x14ac:dyDescent="0.25">
      <c r="A242" s="42" t="s">
        <v>372</v>
      </c>
      <c r="B242" s="238" t="s">
        <v>373</v>
      </c>
      <c r="C242" s="239"/>
    </row>
    <row r="243" spans="1:3" x14ac:dyDescent="0.25">
      <c r="A243" s="32" t="s">
        <v>374</v>
      </c>
      <c r="B243" s="46" t="s">
        <v>1903</v>
      </c>
      <c r="C243" s="53">
        <v>123.78772082880003</v>
      </c>
    </row>
    <row r="244" spans="1:3" x14ac:dyDescent="0.25">
      <c r="A244" s="32" t="s">
        <v>375</v>
      </c>
      <c r="B244" s="46" t="s">
        <v>1905</v>
      </c>
      <c r="C244" s="53">
        <v>607.72446017280004</v>
      </c>
    </row>
    <row r="245" spans="1:3" x14ac:dyDescent="0.25">
      <c r="A245" s="237" t="s">
        <v>376</v>
      </c>
      <c r="B245" s="46" t="s">
        <v>377</v>
      </c>
      <c r="C245" s="53">
        <v>181.01405810880001</v>
      </c>
    </row>
    <row r="246" spans="1:3" x14ac:dyDescent="0.25">
      <c r="A246" s="237"/>
      <c r="B246" s="31" t="s">
        <v>1844</v>
      </c>
      <c r="C246" s="53">
        <v>146.2132917504</v>
      </c>
    </row>
    <row r="247" spans="1:3" x14ac:dyDescent="0.25">
      <c r="A247" s="237" t="s">
        <v>378</v>
      </c>
      <c r="B247" s="46" t="s">
        <v>283</v>
      </c>
      <c r="C247" s="53">
        <v>178.29727236480002</v>
      </c>
    </row>
    <row r="248" spans="1:3" x14ac:dyDescent="0.25">
      <c r="A248" s="237"/>
      <c r="B248" s="31" t="s">
        <v>1844</v>
      </c>
      <c r="C248" s="53">
        <v>144.03986315520001</v>
      </c>
    </row>
    <row r="249" spans="1:3" x14ac:dyDescent="0.25">
      <c r="A249" s="32" t="s">
        <v>379</v>
      </c>
      <c r="B249" s="46" t="s">
        <v>380</v>
      </c>
      <c r="C249" s="53">
        <v>161.16367236480005</v>
      </c>
    </row>
    <row r="250" spans="1:3" x14ac:dyDescent="0.25">
      <c r="A250" s="237" t="s">
        <v>381</v>
      </c>
      <c r="B250" s="46" t="s">
        <v>1907</v>
      </c>
      <c r="C250" s="53">
        <v>786.11903892480007</v>
      </c>
    </row>
    <row r="251" spans="1:3" ht="16.5" customHeight="1" x14ac:dyDescent="0.25">
      <c r="A251" s="237"/>
      <c r="B251" s="31" t="s">
        <v>1844</v>
      </c>
      <c r="C251" s="53">
        <v>630.29727640320004</v>
      </c>
    </row>
    <row r="252" spans="1:3" x14ac:dyDescent="0.25">
      <c r="A252" s="237" t="s">
        <v>382</v>
      </c>
      <c r="B252" s="46" t="s">
        <v>1909</v>
      </c>
      <c r="C252" s="53">
        <v>254.50032678720001</v>
      </c>
    </row>
    <row r="253" spans="1:3" x14ac:dyDescent="0.25">
      <c r="A253" s="237"/>
      <c r="B253" s="31" t="s">
        <v>1844</v>
      </c>
      <c r="C253" s="53">
        <v>205.00230669312006</v>
      </c>
    </row>
    <row r="254" spans="1:3" x14ac:dyDescent="0.25">
      <c r="A254" s="237" t="s">
        <v>383</v>
      </c>
      <c r="B254" s="46" t="s">
        <v>384</v>
      </c>
      <c r="C254" s="53">
        <v>547.32353585280009</v>
      </c>
    </row>
    <row r="255" spans="1:3" x14ac:dyDescent="0.25">
      <c r="A255" s="237"/>
      <c r="B255" s="31" t="s">
        <v>1844</v>
      </c>
      <c r="C255" s="53">
        <v>439.26087394560005</v>
      </c>
    </row>
    <row r="256" spans="1:3" ht="17.25" customHeight="1" x14ac:dyDescent="0.25">
      <c r="A256" s="32" t="s">
        <v>385</v>
      </c>
      <c r="B256" s="46" t="s">
        <v>386</v>
      </c>
      <c r="C256" s="53">
        <v>618.77236970880006</v>
      </c>
    </row>
    <row r="257" spans="1:3" ht="17.25" customHeight="1" x14ac:dyDescent="0.25">
      <c r="A257" s="32" t="s">
        <v>387</v>
      </c>
      <c r="B257" s="49" t="s">
        <v>388</v>
      </c>
      <c r="C257" s="55">
        <v>106.26215503680001</v>
      </c>
    </row>
    <row r="258" spans="1:3" x14ac:dyDescent="0.25">
      <c r="A258" s="237" t="s">
        <v>389</v>
      </c>
      <c r="B258" s="49" t="s">
        <v>1923</v>
      </c>
      <c r="C258" s="55">
        <v>123.78772082880003</v>
      </c>
    </row>
    <row r="259" spans="1:3" ht="17.25" customHeight="1" x14ac:dyDescent="0.25">
      <c r="A259" s="237"/>
      <c r="B259" s="31" t="s">
        <v>1844</v>
      </c>
      <c r="C259" s="53">
        <v>100.4322219264</v>
      </c>
    </row>
    <row r="260" spans="1:3" x14ac:dyDescent="0.25">
      <c r="A260" s="237" t="s">
        <v>390</v>
      </c>
      <c r="B260" s="49" t="s">
        <v>1925</v>
      </c>
      <c r="C260" s="55">
        <v>123.78772082880003</v>
      </c>
    </row>
    <row r="261" spans="1:3" x14ac:dyDescent="0.25">
      <c r="A261" s="237"/>
      <c r="B261" s="31" t="s">
        <v>1844</v>
      </c>
      <c r="C261" s="53">
        <v>100.4322219264</v>
      </c>
    </row>
    <row r="262" spans="1:3" x14ac:dyDescent="0.25">
      <c r="A262" s="237" t="s">
        <v>391</v>
      </c>
      <c r="B262" s="46" t="s">
        <v>240</v>
      </c>
      <c r="C262" s="53">
        <v>645.6287071488</v>
      </c>
    </row>
    <row r="263" spans="1:3" x14ac:dyDescent="0.25">
      <c r="A263" s="237"/>
      <c r="B263" s="31" t="s">
        <v>1844</v>
      </c>
      <c r="C263" s="53">
        <v>517.90501098239997</v>
      </c>
    </row>
    <row r="264" spans="1:3" x14ac:dyDescent="0.25">
      <c r="A264" s="32" t="s">
        <v>392</v>
      </c>
      <c r="B264" s="46" t="s">
        <v>393</v>
      </c>
      <c r="C264" s="53">
        <v>483.41948417280003</v>
      </c>
    </row>
    <row r="265" spans="1:3" x14ac:dyDescent="0.25">
      <c r="A265" s="34" t="s">
        <v>394</v>
      </c>
      <c r="B265" s="48" t="s">
        <v>395</v>
      </c>
      <c r="C265" s="58">
        <v>66.561383548799995</v>
      </c>
    </row>
    <row r="266" spans="1:3" ht="24" x14ac:dyDescent="0.25">
      <c r="A266" s="32" t="s">
        <v>396</v>
      </c>
      <c r="B266" s="46" t="s">
        <v>397</v>
      </c>
      <c r="C266" s="53">
        <v>121.46290087679998</v>
      </c>
    </row>
    <row r="267" spans="1:3" x14ac:dyDescent="0.25">
      <c r="A267" s="32" t="s">
        <v>1581</v>
      </c>
      <c r="B267" s="46" t="s">
        <v>1582</v>
      </c>
      <c r="C267" s="53">
        <v>126.11254078080003</v>
      </c>
    </row>
    <row r="268" spans="1:3" x14ac:dyDescent="0.25">
      <c r="A268" s="240" t="s">
        <v>1583</v>
      </c>
      <c r="B268" s="49" t="s">
        <v>292</v>
      </c>
      <c r="C268" s="53">
        <v>503.75711268479995</v>
      </c>
    </row>
    <row r="269" spans="1:3" x14ac:dyDescent="0.25">
      <c r="A269" s="241"/>
      <c r="B269" s="31" t="s">
        <v>1844</v>
      </c>
      <c r="C269" s="55">
        <v>404.40773541119995</v>
      </c>
    </row>
    <row r="270" spans="1:3" x14ac:dyDescent="0.25">
      <c r="A270" s="32" t="s">
        <v>1584</v>
      </c>
      <c r="B270" s="46" t="s">
        <v>1585</v>
      </c>
      <c r="C270" s="53">
        <v>206.30704375680006</v>
      </c>
    </row>
    <row r="271" spans="1:3" x14ac:dyDescent="0.25">
      <c r="A271" s="32" t="s">
        <v>1586</v>
      </c>
      <c r="B271" s="46" t="s">
        <v>1587</v>
      </c>
      <c r="C271" s="53">
        <v>86.411769292799988</v>
      </c>
    </row>
    <row r="272" spans="1:3" x14ac:dyDescent="0.25">
      <c r="A272" s="32" t="s">
        <v>1588</v>
      </c>
      <c r="B272" s="46" t="s">
        <v>1589</v>
      </c>
      <c r="C272" s="53">
        <v>86.411769292799988</v>
      </c>
    </row>
    <row r="273" spans="1:3" x14ac:dyDescent="0.25">
      <c r="A273" s="32" t="s">
        <v>1590</v>
      </c>
      <c r="B273" s="46" t="s">
        <v>1591</v>
      </c>
      <c r="C273" s="53">
        <v>581.5971871488</v>
      </c>
    </row>
    <row r="274" spans="1:3" x14ac:dyDescent="0.25">
      <c r="A274" s="32" t="s">
        <v>1592</v>
      </c>
      <c r="B274" s="46" t="s">
        <v>1593</v>
      </c>
      <c r="C274" s="53">
        <v>46.710997804800009</v>
      </c>
    </row>
    <row r="275" spans="1:3" x14ac:dyDescent="0.25">
      <c r="A275" s="32" t="s">
        <v>1594</v>
      </c>
      <c r="B275" s="46" t="s">
        <v>1595</v>
      </c>
      <c r="C275" s="53">
        <v>324.61639822080002</v>
      </c>
    </row>
    <row r="276" spans="1:3" x14ac:dyDescent="0.25">
      <c r="A276" s="32" t="s">
        <v>1596</v>
      </c>
      <c r="B276" s="46" t="s">
        <v>1597</v>
      </c>
      <c r="C276" s="53">
        <v>126.11254078080003</v>
      </c>
    </row>
    <row r="277" spans="1:3" x14ac:dyDescent="0.25">
      <c r="A277" s="237" t="s">
        <v>1598</v>
      </c>
      <c r="B277" s="46" t="s">
        <v>1599</v>
      </c>
      <c r="C277" s="53">
        <v>829.44415586879995</v>
      </c>
    </row>
    <row r="278" spans="1:3" x14ac:dyDescent="0.25">
      <c r="A278" s="237"/>
      <c r="B278" s="31" t="s">
        <v>1844</v>
      </c>
      <c r="C278" s="53">
        <v>664.95736995840002</v>
      </c>
    </row>
    <row r="279" spans="1:3" x14ac:dyDescent="0.25">
      <c r="A279" s="237" t="s">
        <v>1600</v>
      </c>
      <c r="B279" s="46" t="s">
        <v>299</v>
      </c>
      <c r="C279" s="53">
        <v>1165.6969719168001</v>
      </c>
    </row>
    <row r="280" spans="1:3" x14ac:dyDescent="0.25">
      <c r="A280" s="237"/>
      <c r="B280" s="31" t="s">
        <v>1844</v>
      </c>
      <c r="C280" s="53">
        <v>936.79162279680031</v>
      </c>
    </row>
    <row r="281" spans="1:3" x14ac:dyDescent="0.25">
      <c r="A281" s="237" t="s">
        <v>1601</v>
      </c>
      <c r="B281" s="46" t="s">
        <v>301</v>
      </c>
      <c r="C281" s="53">
        <v>1205.3977434048002</v>
      </c>
    </row>
    <row r="282" spans="1:3" x14ac:dyDescent="0.25">
      <c r="A282" s="237"/>
      <c r="B282" s="31" t="s">
        <v>1844</v>
      </c>
      <c r="C282" s="53">
        <v>968.55223998720021</v>
      </c>
    </row>
    <row r="283" spans="1:3" x14ac:dyDescent="0.25">
      <c r="A283" s="237" t="s">
        <v>1602</v>
      </c>
      <c r="B283" s="46" t="s">
        <v>303</v>
      </c>
      <c r="C283" s="53">
        <v>1219.5577434048002</v>
      </c>
    </row>
    <row r="284" spans="1:3" x14ac:dyDescent="0.25">
      <c r="A284" s="237"/>
      <c r="B284" s="31" t="s">
        <v>1844</v>
      </c>
      <c r="C284" s="53">
        <v>982.71223998720029</v>
      </c>
    </row>
    <row r="285" spans="1:3" x14ac:dyDescent="0.25">
      <c r="A285" s="237" t="s">
        <v>1603</v>
      </c>
      <c r="B285" s="46" t="s">
        <v>260</v>
      </c>
      <c r="C285" s="53">
        <v>2123.7471884928004</v>
      </c>
    </row>
    <row r="286" spans="1:3" x14ac:dyDescent="0.25">
      <c r="A286" s="237"/>
      <c r="B286" s="31" t="s">
        <v>1844</v>
      </c>
      <c r="C286" s="53">
        <v>1846.7717160576001</v>
      </c>
    </row>
    <row r="287" spans="1:3" ht="15.75" customHeight="1" x14ac:dyDescent="0.25">
      <c r="A287" s="237" t="s">
        <v>1604</v>
      </c>
      <c r="B287" s="46" t="s">
        <v>1932</v>
      </c>
      <c r="C287" s="53">
        <v>2278.1247420288</v>
      </c>
    </row>
    <row r="288" spans="1:3" x14ac:dyDescent="0.25">
      <c r="A288" s="237"/>
      <c r="B288" s="31" t="s">
        <v>1844</v>
      </c>
      <c r="C288" s="53">
        <v>2087.5610388864002</v>
      </c>
    </row>
    <row r="289" spans="1:3" x14ac:dyDescent="0.25">
      <c r="A289" s="237" t="s">
        <v>1605</v>
      </c>
      <c r="B289" s="46" t="s">
        <v>1927</v>
      </c>
      <c r="C289" s="53">
        <v>487.3418041728001</v>
      </c>
    </row>
    <row r="290" spans="1:3" x14ac:dyDescent="0.25">
      <c r="A290" s="237"/>
      <c r="B290" s="31" t="s">
        <v>1844</v>
      </c>
      <c r="C290" s="53">
        <v>391.27548860159993</v>
      </c>
    </row>
    <row r="291" spans="1:3" x14ac:dyDescent="0.25">
      <c r="A291" s="237" t="s">
        <v>1606</v>
      </c>
      <c r="B291" s="46" t="s">
        <v>1929</v>
      </c>
      <c r="C291" s="53">
        <v>1230.1856956608003</v>
      </c>
    </row>
    <row r="292" spans="1:3" x14ac:dyDescent="0.25">
      <c r="A292" s="237"/>
      <c r="B292" s="31" t="s">
        <v>1930</v>
      </c>
      <c r="C292" s="53">
        <v>985.55060179200018</v>
      </c>
    </row>
    <row r="293" spans="1:3" x14ac:dyDescent="0.25">
      <c r="A293" s="237" t="s">
        <v>1607</v>
      </c>
      <c r="B293" s="46" t="s">
        <v>312</v>
      </c>
      <c r="C293" s="53">
        <v>2688.1865155968003</v>
      </c>
    </row>
    <row r="294" spans="1:3" x14ac:dyDescent="0.25">
      <c r="A294" s="237"/>
      <c r="B294" s="31" t="s">
        <v>1844</v>
      </c>
      <c r="C294" s="53">
        <v>2151.9512577408004</v>
      </c>
    </row>
    <row r="295" spans="1:3" ht="12.75" customHeight="1" x14ac:dyDescent="0.25">
      <c r="A295" s="42" t="s">
        <v>1608</v>
      </c>
      <c r="B295" s="238" t="s">
        <v>1609</v>
      </c>
      <c r="C295" s="239"/>
    </row>
    <row r="296" spans="1:3" x14ac:dyDescent="0.25">
      <c r="A296" s="32" t="s">
        <v>1610</v>
      </c>
      <c r="B296" s="46" t="s">
        <v>1903</v>
      </c>
      <c r="C296" s="53">
        <v>123.78772082880003</v>
      </c>
    </row>
    <row r="297" spans="1:3" x14ac:dyDescent="0.25">
      <c r="A297" s="237" t="s">
        <v>1611</v>
      </c>
      <c r="B297" s="46" t="s">
        <v>1911</v>
      </c>
      <c r="C297" s="53">
        <v>319.9667583168</v>
      </c>
    </row>
    <row r="298" spans="1:3" x14ac:dyDescent="0.25">
      <c r="A298" s="237"/>
      <c r="B298" s="31" t="s">
        <v>1844</v>
      </c>
      <c r="C298" s="53">
        <v>257.37545191679999</v>
      </c>
    </row>
    <row r="299" spans="1:3" x14ac:dyDescent="0.25">
      <c r="A299" s="237" t="s">
        <v>1612</v>
      </c>
      <c r="B299" s="46" t="s">
        <v>1613</v>
      </c>
      <c r="C299" s="53">
        <v>252.97837543680001</v>
      </c>
    </row>
    <row r="300" spans="1:3" x14ac:dyDescent="0.25">
      <c r="A300" s="237"/>
      <c r="B300" s="31" t="s">
        <v>1844</v>
      </c>
      <c r="C300" s="53">
        <v>203.78474561280001</v>
      </c>
    </row>
    <row r="301" spans="1:3" x14ac:dyDescent="0.25">
      <c r="A301" s="237" t="s">
        <v>1614</v>
      </c>
      <c r="B301" s="46" t="s">
        <v>1907</v>
      </c>
      <c r="C301" s="53">
        <v>786.11903892480007</v>
      </c>
    </row>
    <row r="302" spans="1:3" x14ac:dyDescent="0.25">
      <c r="A302" s="237"/>
      <c r="B302" s="31" t="s">
        <v>1844</v>
      </c>
      <c r="C302" s="53">
        <v>630.29727640320004</v>
      </c>
    </row>
    <row r="303" spans="1:3" x14ac:dyDescent="0.25">
      <c r="A303" s="237" t="s">
        <v>1615</v>
      </c>
      <c r="B303" s="46" t="s">
        <v>1909</v>
      </c>
      <c r="C303" s="53">
        <v>254.50032678720001</v>
      </c>
    </row>
    <row r="304" spans="1:3" x14ac:dyDescent="0.25">
      <c r="A304" s="237"/>
      <c r="B304" s="31" t="s">
        <v>1844</v>
      </c>
      <c r="C304" s="53">
        <v>205.00230669312006</v>
      </c>
    </row>
    <row r="305" spans="1:3" x14ac:dyDescent="0.25">
      <c r="A305" s="237" t="s">
        <v>1616</v>
      </c>
      <c r="B305" s="46" t="s">
        <v>322</v>
      </c>
      <c r="C305" s="53">
        <v>316.16032375679998</v>
      </c>
    </row>
    <row r="306" spans="1:3" x14ac:dyDescent="0.25">
      <c r="A306" s="237"/>
      <c r="B306" s="31" t="s">
        <v>1844</v>
      </c>
      <c r="C306" s="53">
        <v>259.92067226880005</v>
      </c>
    </row>
    <row r="307" spans="1:3" x14ac:dyDescent="0.25">
      <c r="A307" s="237" t="s">
        <v>1617</v>
      </c>
      <c r="B307" s="46" t="s">
        <v>1618</v>
      </c>
      <c r="C307" s="53">
        <v>439.3323071808</v>
      </c>
    </row>
    <row r="308" spans="1:3" x14ac:dyDescent="0.25">
      <c r="A308" s="237"/>
      <c r="B308" s="31" t="s">
        <v>1844</v>
      </c>
      <c r="C308" s="53">
        <v>352.86789100799996</v>
      </c>
    </row>
    <row r="309" spans="1:3" x14ac:dyDescent="0.25">
      <c r="A309" s="237" t="s">
        <v>1619</v>
      </c>
      <c r="B309" s="46" t="s">
        <v>1620</v>
      </c>
      <c r="C309" s="53">
        <v>319.89015271679995</v>
      </c>
    </row>
    <row r="310" spans="1:3" x14ac:dyDescent="0.25">
      <c r="A310" s="237"/>
      <c r="B310" s="31" t="s">
        <v>1844</v>
      </c>
      <c r="C310" s="53">
        <v>257.31416743680001</v>
      </c>
    </row>
    <row r="311" spans="1:3" ht="15" customHeight="1" x14ac:dyDescent="0.25">
      <c r="A311" s="237" t="s">
        <v>1621</v>
      </c>
      <c r="B311" s="46" t="s">
        <v>1622</v>
      </c>
      <c r="C311" s="53">
        <v>210.69922087680001</v>
      </c>
    </row>
    <row r="312" spans="1:3" x14ac:dyDescent="0.25">
      <c r="A312" s="237"/>
      <c r="B312" s="31" t="s">
        <v>1844</v>
      </c>
      <c r="C312" s="53">
        <v>169.9614219648</v>
      </c>
    </row>
    <row r="313" spans="1:3" x14ac:dyDescent="0.25">
      <c r="A313" s="237" t="s">
        <v>1623</v>
      </c>
      <c r="B313" s="46" t="s">
        <v>1624</v>
      </c>
      <c r="C313" s="53">
        <v>645.6287071488</v>
      </c>
    </row>
    <row r="314" spans="1:3" x14ac:dyDescent="0.25">
      <c r="A314" s="237"/>
      <c r="B314" s="31" t="s">
        <v>1844</v>
      </c>
      <c r="C314" s="53">
        <v>517.90501098239997</v>
      </c>
    </row>
    <row r="315" spans="1:3" x14ac:dyDescent="0.25">
      <c r="A315" s="237" t="s">
        <v>1625</v>
      </c>
      <c r="B315" s="46" t="s">
        <v>292</v>
      </c>
      <c r="C315" s="53">
        <v>503.75711268479995</v>
      </c>
    </row>
    <row r="316" spans="1:3" x14ac:dyDescent="0.25">
      <c r="A316" s="237"/>
      <c r="B316" s="31" t="s">
        <v>1844</v>
      </c>
      <c r="C316" s="53">
        <v>404.40773541119995</v>
      </c>
    </row>
    <row r="317" spans="1:3" x14ac:dyDescent="0.25">
      <c r="A317" s="34" t="s">
        <v>1626</v>
      </c>
      <c r="B317" s="48" t="s">
        <v>1627</v>
      </c>
      <c r="C317" s="58">
        <v>126.11254078080003</v>
      </c>
    </row>
    <row r="318" spans="1:3" x14ac:dyDescent="0.25">
      <c r="A318" s="237" t="s">
        <v>1628</v>
      </c>
      <c r="B318" s="46" t="s">
        <v>1599</v>
      </c>
      <c r="C318" s="53">
        <v>829.44415586879995</v>
      </c>
    </row>
    <row r="319" spans="1:3" x14ac:dyDescent="0.25">
      <c r="A319" s="237"/>
      <c r="B319" s="31" t="s">
        <v>1844</v>
      </c>
      <c r="C319" s="53">
        <v>664.95736995840002</v>
      </c>
    </row>
    <row r="320" spans="1:3" x14ac:dyDescent="0.25">
      <c r="A320" s="237" t="s">
        <v>1629</v>
      </c>
      <c r="B320" s="46" t="s">
        <v>299</v>
      </c>
      <c r="C320" s="53">
        <v>1165.6969719168001</v>
      </c>
    </row>
    <row r="321" spans="1:3" x14ac:dyDescent="0.25">
      <c r="A321" s="237"/>
      <c r="B321" s="31" t="s">
        <v>1844</v>
      </c>
      <c r="C321" s="53">
        <v>936.79162279680031</v>
      </c>
    </row>
    <row r="322" spans="1:3" x14ac:dyDescent="0.25">
      <c r="A322" s="237" t="s">
        <v>1630</v>
      </c>
      <c r="B322" s="46" t="s">
        <v>301</v>
      </c>
      <c r="C322" s="53">
        <v>1205.3977434048002</v>
      </c>
    </row>
    <row r="323" spans="1:3" x14ac:dyDescent="0.25">
      <c r="A323" s="237"/>
      <c r="B323" s="31" t="s">
        <v>1844</v>
      </c>
      <c r="C323" s="53">
        <v>968.55223998720021</v>
      </c>
    </row>
    <row r="324" spans="1:3" x14ac:dyDescent="0.25">
      <c r="A324" s="237" t="s">
        <v>1631</v>
      </c>
      <c r="B324" s="46" t="s">
        <v>303</v>
      </c>
      <c r="C324" s="53">
        <v>1219.5577434048002</v>
      </c>
    </row>
    <row r="325" spans="1:3" x14ac:dyDescent="0.25">
      <c r="A325" s="237"/>
      <c r="B325" s="31" t="s">
        <v>1844</v>
      </c>
      <c r="C325" s="53">
        <v>982.71223998720029</v>
      </c>
    </row>
    <row r="326" spans="1:3" x14ac:dyDescent="0.25">
      <c r="A326" s="237" t="s">
        <v>1632</v>
      </c>
      <c r="B326" s="46" t="s">
        <v>1932</v>
      </c>
      <c r="C326" s="53">
        <v>2278.1247420288</v>
      </c>
    </row>
    <row r="327" spans="1:3" x14ac:dyDescent="0.25">
      <c r="A327" s="237"/>
      <c r="B327" s="31" t="s">
        <v>1844</v>
      </c>
      <c r="C327" s="53">
        <v>2087.5610388864002</v>
      </c>
    </row>
    <row r="328" spans="1:3" x14ac:dyDescent="0.25">
      <c r="A328" s="237" t="s">
        <v>1633</v>
      </c>
      <c r="B328" s="46" t="s">
        <v>263</v>
      </c>
      <c r="C328" s="53">
        <v>487.3418041728001</v>
      </c>
    </row>
    <row r="329" spans="1:3" x14ac:dyDescent="0.25">
      <c r="A329" s="237"/>
      <c r="B329" s="31" t="s">
        <v>1844</v>
      </c>
      <c r="C329" s="53">
        <v>391.27548860159993</v>
      </c>
    </row>
    <row r="330" spans="1:3" x14ac:dyDescent="0.25">
      <c r="A330" s="237" t="s">
        <v>1634</v>
      </c>
      <c r="B330" s="46" t="s">
        <v>1929</v>
      </c>
      <c r="C330" s="53">
        <v>1230.1856956608003</v>
      </c>
    </row>
    <row r="331" spans="1:3" x14ac:dyDescent="0.25">
      <c r="A331" s="237"/>
      <c r="B331" s="31" t="s">
        <v>1930</v>
      </c>
      <c r="C331" s="53">
        <v>985.55060179200018</v>
      </c>
    </row>
    <row r="332" spans="1:3" x14ac:dyDescent="0.25">
      <c r="A332" s="237" t="s">
        <v>1635</v>
      </c>
      <c r="B332" s="46" t="s">
        <v>312</v>
      </c>
      <c r="C332" s="53">
        <v>2688.1865155968003</v>
      </c>
    </row>
    <row r="333" spans="1:3" x14ac:dyDescent="0.25">
      <c r="A333" s="237"/>
      <c r="B333" s="31" t="s">
        <v>1844</v>
      </c>
      <c r="C333" s="53">
        <v>2151.9512577408004</v>
      </c>
    </row>
    <row r="334" spans="1:3" x14ac:dyDescent="0.25">
      <c r="A334" s="44" t="s">
        <v>1636</v>
      </c>
      <c r="B334" s="238" t="s">
        <v>1637</v>
      </c>
      <c r="C334" s="239"/>
    </row>
    <row r="335" spans="1:3" x14ac:dyDescent="0.25">
      <c r="A335" s="32" t="s">
        <v>1638</v>
      </c>
      <c r="B335" s="46" t="s">
        <v>1903</v>
      </c>
      <c r="C335" s="53">
        <v>123.78772082880003</v>
      </c>
    </row>
    <row r="336" spans="1:3" x14ac:dyDescent="0.25">
      <c r="A336" s="32" t="s">
        <v>1639</v>
      </c>
      <c r="B336" s="46" t="s">
        <v>1640</v>
      </c>
      <c r="C336" s="53">
        <v>175.81446476159999</v>
      </c>
    </row>
    <row r="337" spans="1:3" ht="15.75" customHeight="1" x14ac:dyDescent="0.25">
      <c r="A337" s="237" t="s">
        <v>1641</v>
      </c>
      <c r="B337" s="46" t="s">
        <v>1642</v>
      </c>
      <c r="C337" s="53">
        <v>1134.9171873408002</v>
      </c>
    </row>
    <row r="338" spans="1:3" x14ac:dyDescent="0.25">
      <c r="A338" s="237"/>
      <c r="B338" s="31" t="s">
        <v>1844</v>
      </c>
      <c r="C338" s="53">
        <v>909.33579513599989</v>
      </c>
    </row>
    <row r="339" spans="1:3" x14ac:dyDescent="0.25">
      <c r="A339" s="237" t="s">
        <v>1643</v>
      </c>
      <c r="B339" s="46" t="s">
        <v>1911</v>
      </c>
      <c r="C339" s="53">
        <v>161.16367236480005</v>
      </c>
    </row>
    <row r="340" spans="1:3" x14ac:dyDescent="0.25">
      <c r="A340" s="237"/>
      <c r="B340" s="31" t="s">
        <v>1844</v>
      </c>
      <c r="C340" s="53">
        <v>130.3329831552</v>
      </c>
    </row>
    <row r="341" spans="1:3" x14ac:dyDescent="0.25">
      <c r="A341" s="32" t="s">
        <v>1644</v>
      </c>
      <c r="B341" s="46" t="s">
        <v>1645</v>
      </c>
      <c r="C341" s="53">
        <v>165.81331226880002</v>
      </c>
    </row>
    <row r="342" spans="1:3" x14ac:dyDescent="0.25">
      <c r="A342" s="237" t="s">
        <v>1646</v>
      </c>
      <c r="B342" s="46" t="s">
        <v>283</v>
      </c>
      <c r="C342" s="53">
        <v>364.0326783168</v>
      </c>
    </row>
    <row r="343" spans="1:3" x14ac:dyDescent="0.25">
      <c r="A343" s="237"/>
      <c r="B343" s="31" t="s">
        <v>1844</v>
      </c>
      <c r="C343" s="53">
        <v>292.62818791680002</v>
      </c>
    </row>
    <row r="344" spans="1:3" x14ac:dyDescent="0.25">
      <c r="A344" s="237" t="s">
        <v>1647</v>
      </c>
      <c r="B344" s="46" t="s">
        <v>1907</v>
      </c>
      <c r="C344" s="53">
        <v>786.11903892480007</v>
      </c>
    </row>
    <row r="345" spans="1:3" x14ac:dyDescent="0.25">
      <c r="A345" s="237"/>
      <c r="B345" s="31" t="s">
        <v>1844</v>
      </c>
      <c r="C345" s="53">
        <v>630.29727640320004</v>
      </c>
    </row>
    <row r="346" spans="1:3" x14ac:dyDescent="0.25">
      <c r="A346" s="237" t="s">
        <v>1648</v>
      </c>
      <c r="B346" s="46" t="s">
        <v>1909</v>
      </c>
      <c r="C346" s="53">
        <v>254.50032678720001</v>
      </c>
    </row>
    <row r="347" spans="1:3" x14ac:dyDescent="0.25">
      <c r="A347" s="237"/>
      <c r="B347" s="31" t="s">
        <v>1844</v>
      </c>
      <c r="C347" s="53">
        <v>205.00230669312006</v>
      </c>
    </row>
    <row r="348" spans="1:3" x14ac:dyDescent="0.25">
      <c r="A348" s="237" t="s">
        <v>1649</v>
      </c>
      <c r="B348" s="46" t="s">
        <v>322</v>
      </c>
      <c r="C348" s="53">
        <v>316.16032375679998</v>
      </c>
    </row>
    <row r="349" spans="1:3" x14ac:dyDescent="0.25">
      <c r="A349" s="237"/>
      <c r="B349" s="31" t="s">
        <v>1844</v>
      </c>
      <c r="C349" s="53">
        <v>259.92067226880005</v>
      </c>
    </row>
    <row r="350" spans="1:3" x14ac:dyDescent="0.25">
      <c r="A350" s="237" t="s">
        <v>1650</v>
      </c>
      <c r="B350" s="46" t="s">
        <v>1651</v>
      </c>
      <c r="C350" s="53">
        <v>432.9532668288</v>
      </c>
    </row>
    <row r="351" spans="1:3" x14ac:dyDescent="0.25">
      <c r="A351" s="237"/>
      <c r="B351" s="31" t="s">
        <v>1844</v>
      </c>
      <c r="C351" s="53">
        <v>352.37515472640001</v>
      </c>
    </row>
    <row r="352" spans="1:3" x14ac:dyDescent="0.25">
      <c r="A352" s="237" t="s">
        <v>1652</v>
      </c>
      <c r="B352" s="46" t="s">
        <v>1618</v>
      </c>
      <c r="C352" s="53">
        <v>439.3323071808</v>
      </c>
    </row>
    <row r="353" spans="1:3" x14ac:dyDescent="0.25">
      <c r="A353" s="237"/>
      <c r="B353" s="31" t="s">
        <v>1844</v>
      </c>
      <c r="C353" s="53">
        <v>352.86789100799996</v>
      </c>
    </row>
    <row r="354" spans="1:3" x14ac:dyDescent="0.25">
      <c r="A354" s="237" t="s">
        <v>1653</v>
      </c>
      <c r="B354" s="46" t="s">
        <v>1654</v>
      </c>
      <c r="C354" s="53">
        <v>163.94354657280002</v>
      </c>
    </row>
    <row r="355" spans="1:3" x14ac:dyDescent="0.25">
      <c r="A355" s="237"/>
      <c r="B355" s="31" t="s">
        <v>1844</v>
      </c>
      <c r="C355" s="53">
        <v>132.55688252160002</v>
      </c>
    </row>
    <row r="356" spans="1:3" x14ac:dyDescent="0.25">
      <c r="A356" s="32" t="s">
        <v>1655</v>
      </c>
      <c r="B356" s="36" t="s">
        <v>236</v>
      </c>
      <c r="C356" s="54">
        <v>66.561383548799995</v>
      </c>
    </row>
    <row r="357" spans="1:3" x14ac:dyDescent="0.25">
      <c r="A357" s="237" t="s">
        <v>1656</v>
      </c>
      <c r="B357" s="49" t="s">
        <v>1923</v>
      </c>
      <c r="C357" s="55">
        <v>123.78772082880003</v>
      </c>
    </row>
    <row r="358" spans="1:3" x14ac:dyDescent="0.25">
      <c r="A358" s="237"/>
      <c r="B358" s="31" t="s">
        <v>1844</v>
      </c>
      <c r="C358" s="53">
        <v>100.4322219264</v>
      </c>
    </row>
    <row r="359" spans="1:3" x14ac:dyDescent="0.25">
      <c r="A359" s="237" t="s">
        <v>1657</v>
      </c>
      <c r="B359" s="49" t="s">
        <v>1925</v>
      </c>
      <c r="C359" s="55">
        <v>123.78772082880003</v>
      </c>
    </row>
    <row r="360" spans="1:3" x14ac:dyDescent="0.25">
      <c r="A360" s="237"/>
      <c r="B360" s="31" t="s">
        <v>1844</v>
      </c>
      <c r="C360" s="53">
        <v>100.4322219264</v>
      </c>
    </row>
    <row r="361" spans="1:3" ht="18.75" customHeight="1" x14ac:dyDescent="0.25">
      <c r="A361" s="32" t="s">
        <v>1658</v>
      </c>
      <c r="B361" s="46" t="s">
        <v>1659</v>
      </c>
      <c r="C361" s="53">
        <v>121.46290087679998</v>
      </c>
    </row>
    <row r="362" spans="1:3" x14ac:dyDescent="0.25">
      <c r="A362" s="240" t="s">
        <v>1660</v>
      </c>
      <c r="B362" s="46" t="s">
        <v>1661</v>
      </c>
      <c r="C362" s="53">
        <v>103.93733508479998</v>
      </c>
    </row>
    <row r="363" spans="1:3" x14ac:dyDescent="0.25">
      <c r="A363" s="241"/>
      <c r="B363" s="31" t="s">
        <v>1844</v>
      </c>
      <c r="C363" s="53">
        <v>76.611759033599981</v>
      </c>
    </row>
    <row r="364" spans="1:3" x14ac:dyDescent="0.25">
      <c r="A364" s="240" t="s">
        <v>1662</v>
      </c>
      <c r="B364" s="46" t="s">
        <v>1624</v>
      </c>
      <c r="C364" s="53">
        <v>645.6287071488</v>
      </c>
    </row>
    <row r="365" spans="1:3" ht="16.5" customHeight="1" x14ac:dyDescent="0.25">
      <c r="A365" s="241"/>
      <c r="B365" s="31" t="s">
        <v>1844</v>
      </c>
      <c r="C365" s="53">
        <v>517.90501098239997</v>
      </c>
    </row>
    <row r="366" spans="1:3" ht="17.25" customHeight="1" x14ac:dyDescent="0.25">
      <c r="A366" s="240" t="s">
        <v>1663</v>
      </c>
      <c r="B366" s="46" t="s">
        <v>363</v>
      </c>
      <c r="C366" s="53">
        <v>478.25987243519995</v>
      </c>
    </row>
    <row r="367" spans="1:3" x14ac:dyDescent="0.25">
      <c r="A367" s="241"/>
      <c r="B367" s="31" t="s">
        <v>1844</v>
      </c>
      <c r="C367" s="53">
        <v>384.00994321152007</v>
      </c>
    </row>
    <row r="368" spans="1:3" x14ac:dyDescent="0.25">
      <c r="A368" s="240" t="s">
        <v>1664</v>
      </c>
      <c r="B368" s="46" t="s">
        <v>292</v>
      </c>
      <c r="C368" s="53">
        <v>503.75711268479995</v>
      </c>
    </row>
    <row r="369" spans="1:3" x14ac:dyDescent="0.25">
      <c r="A369" s="241"/>
      <c r="B369" s="31" t="s">
        <v>1844</v>
      </c>
      <c r="C369" s="53">
        <v>404.40773541119995</v>
      </c>
    </row>
    <row r="370" spans="1:3" x14ac:dyDescent="0.25">
      <c r="A370" s="240" t="s">
        <v>1665</v>
      </c>
      <c r="B370" s="46" t="s">
        <v>1599</v>
      </c>
      <c r="C370" s="53">
        <v>829.44415586879995</v>
      </c>
    </row>
    <row r="371" spans="1:3" x14ac:dyDescent="0.25">
      <c r="A371" s="241"/>
      <c r="B371" s="31" t="s">
        <v>1844</v>
      </c>
      <c r="C371" s="53">
        <v>664.95736995840002</v>
      </c>
    </row>
    <row r="372" spans="1:3" x14ac:dyDescent="0.25">
      <c r="A372" s="240" t="s">
        <v>1666</v>
      </c>
      <c r="B372" s="46" t="s">
        <v>299</v>
      </c>
      <c r="C372" s="53">
        <v>1165.6969719168001</v>
      </c>
    </row>
    <row r="373" spans="1:3" x14ac:dyDescent="0.25">
      <c r="A373" s="241"/>
      <c r="B373" s="31" t="s">
        <v>1844</v>
      </c>
      <c r="C373" s="53">
        <v>936.79162279680031</v>
      </c>
    </row>
    <row r="374" spans="1:3" x14ac:dyDescent="0.25">
      <c r="A374" s="240" t="s">
        <v>1667</v>
      </c>
      <c r="B374" s="46" t="s">
        <v>301</v>
      </c>
      <c r="C374" s="53">
        <v>1205.3977434048002</v>
      </c>
    </row>
    <row r="375" spans="1:3" x14ac:dyDescent="0.25">
      <c r="A375" s="241"/>
      <c r="B375" s="31" t="s">
        <v>1844</v>
      </c>
      <c r="C375" s="53">
        <v>968.55223998720021</v>
      </c>
    </row>
    <row r="376" spans="1:3" x14ac:dyDescent="0.25">
      <c r="A376" s="240" t="s">
        <v>1668</v>
      </c>
      <c r="B376" s="46" t="s">
        <v>303</v>
      </c>
      <c r="C376" s="53">
        <v>1219.5577434048002</v>
      </c>
    </row>
    <row r="377" spans="1:3" x14ac:dyDescent="0.25">
      <c r="A377" s="241"/>
      <c r="B377" s="31" t="s">
        <v>1844</v>
      </c>
      <c r="C377" s="53">
        <v>982.71223998720029</v>
      </c>
    </row>
    <row r="378" spans="1:3" x14ac:dyDescent="0.25">
      <c r="A378" s="240" t="s">
        <v>1669</v>
      </c>
      <c r="B378" s="46" t="s">
        <v>258</v>
      </c>
      <c r="C378" s="53">
        <v>483.41948417280003</v>
      </c>
    </row>
    <row r="379" spans="1:3" x14ac:dyDescent="0.25">
      <c r="A379" s="241"/>
      <c r="B379" s="31" t="s">
        <v>1844</v>
      </c>
      <c r="C379" s="53">
        <v>388.13763260159993</v>
      </c>
    </row>
    <row r="380" spans="1:3" x14ac:dyDescent="0.25">
      <c r="A380" s="240" t="s">
        <v>1670</v>
      </c>
      <c r="B380" s="46" t="s">
        <v>260</v>
      </c>
      <c r="C380" s="53">
        <v>2123.7471884928004</v>
      </c>
    </row>
    <row r="381" spans="1:3" x14ac:dyDescent="0.25">
      <c r="A381" s="241"/>
      <c r="B381" s="31" t="s">
        <v>1844</v>
      </c>
      <c r="C381" s="53">
        <v>1846.7717160576001</v>
      </c>
    </row>
    <row r="382" spans="1:3" x14ac:dyDescent="0.25">
      <c r="A382" s="240" t="s">
        <v>1671</v>
      </c>
      <c r="B382" s="46" t="s">
        <v>1932</v>
      </c>
      <c r="C382" s="53">
        <v>2278.1247420288</v>
      </c>
    </row>
    <row r="383" spans="1:3" x14ac:dyDescent="0.25">
      <c r="A383" s="241"/>
      <c r="B383" s="31" t="s">
        <v>1844</v>
      </c>
      <c r="C383" s="53">
        <v>2087.5610388864002</v>
      </c>
    </row>
    <row r="384" spans="1:3" x14ac:dyDescent="0.25">
      <c r="A384" s="240" t="s">
        <v>1672</v>
      </c>
      <c r="B384" s="46" t="s">
        <v>263</v>
      </c>
      <c r="C384" s="53">
        <v>487.3418041728001</v>
      </c>
    </row>
    <row r="385" spans="1:3" x14ac:dyDescent="0.25">
      <c r="A385" s="241"/>
      <c r="B385" s="31" t="s">
        <v>1844</v>
      </c>
      <c r="C385" s="53">
        <v>391.27548860159993</v>
      </c>
    </row>
    <row r="386" spans="1:3" x14ac:dyDescent="0.25">
      <c r="A386" s="240" t="s">
        <v>1673</v>
      </c>
      <c r="B386" s="46" t="s">
        <v>1929</v>
      </c>
      <c r="C386" s="53">
        <v>1230.1856956608003</v>
      </c>
    </row>
    <row r="387" spans="1:3" x14ac:dyDescent="0.25">
      <c r="A387" s="241"/>
      <c r="B387" s="31" t="s">
        <v>1930</v>
      </c>
      <c r="C387" s="53">
        <v>985.55060179200018</v>
      </c>
    </row>
    <row r="388" spans="1:3" x14ac:dyDescent="0.25">
      <c r="A388" s="240" t="s">
        <v>1674</v>
      </c>
      <c r="B388" s="46" t="s">
        <v>312</v>
      </c>
      <c r="C388" s="53">
        <v>2688.1865155968003</v>
      </c>
    </row>
    <row r="389" spans="1:3" x14ac:dyDescent="0.25">
      <c r="A389" s="241"/>
      <c r="B389" s="31" t="s">
        <v>1844</v>
      </c>
      <c r="C389" s="53">
        <v>2151.9512577408004</v>
      </c>
    </row>
    <row r="390" spans="1:3" x14ac:dyDescent="0.25">
      <c r="A390" s="42" t="s">
        <v>1675</v>
      </c>
      <c r="B390" s="238" t="s">
        <v>1676</v>
      </c>
      <c r="C390" s="239"/>
    </row>
    <row r="391" spans="1:3" x14ac:dyDescent="0.25">
      <c r="A391" s="32" t="s">
        <v>1677</v>
      </c>
      <c r="B391" s="46" t="s">
        <v>1903</v>
      </c>
      <c r="C391" s="53">
        <v>123.78772082880003</v>
      </c>
    </row>
    <row r="392" spans="1:3" x14ac:dyDescent="0.25">
      <c r="A392" s="32" t="s">
        <v>1678</v>
      </c>
      <c r="B392" s="46" t="s">
        <v>1645</v>
      </c>
      <c r="C392" s="53">
        <v>165.81331226880002</v>
      </c>
    </row>
    <row r="393" spans="1:3" x14ac:dyDescent="0.25">
      <c r="A393" s="237" t="s">
        <v>1679</v>
      </c>
      <c r="B393" s="46" t="s">
        <v>283</v>
      </c>
      <c r="C393" s="53">
        <v>178.29727236480002</v>
      </c>
    </row>
    <row r="394" spans="1:3" x14ac:dyDescent="0.25">
      <c r="A394" s="237"/>
      <c r="B394" s="31" t="s">
        <v>1844</v>
      </c>
      <c r="C394" s="53">
        <v>144.03986315520001</v>
      </c>
    </row>
    <row r="395" spans="1:3" x14ac:dyDescent="0.25">
      <c r="A395" s="32" t="s">
        <v>1680</v>
      </c>
      <c r="B395" s="36" t="s">
        <v>236</v>
      </c>
      <c r="C395" s="54">
        <v>66.561383548799995</v>
      </c>
    </row>
    <row r="396" spans="1:3" x14ac:dyDescent="0.25">
      <c r="A396" s="32" t="s">
        <v>1681</v>
      </c>
      <c r="B396" s="46" t="s">
        <v>1682</v>
      </c>
      <c r="C396" s="53">
        <v>66.561383548799995</v>
      </c>
    </row>
    <row r="397" spans="1:3" x14ac:dyDescent="0.25">
      <c r="A397" s="237" t="s">
        <v>1683</v>
      </c>
      <c r="B397" s="46" t="s">
        <v>1684</v>
      </c>
      <c r="C397" s="53">
        <v>349.84884420479995</v>
      </c>
    </row>
    <row r="398" spans="1:3" x14ac:dyDescent="0.25">
      <c r="A398" s="237"/>
      <c r="B398" s="31" t="s">
        <v>1844</v>
      </c>
      <c r="C398" s="53">
        <v>281.28112062719998</v>
      </c>
    </row>
    <row r="399" spans="1:3" x14ac:dyDescent="0.25">
      <c r="A399" s="32" t="s">
        <v>1685</v>
      </c>
      <c r="B399" s="46" t="s">
        <v>1686</v>
      </c>
      <c r="C399" s="53">
        <v>191.56516404479999</v>
      </c>
    </row>
    <row r="400" spans="1:3" ht="24" x14ac:dyDescent="0.25">
      <c r="A400" s="237" t="s">
        <v>1687</v>
      </c>
      <c r="B400" s="46" t="s">
        <v>1688</v>
      </c>
      <c r="C400" s="53">
        <v>780.19126078080012</v>
      </c>
    </row>
    <row r="401" spans="1:3" x14ac:dyDescent="0.25">
      <c r="A401" s="237"/>
      <c r="B401" s="31" t="s">
        <v>1844</v>
      </c>
      <c r="C401" s="53">
        <v>625.55505388800009</v>
      </c>
    </row>
    <row r="402" spans="1:3" x14ac:dyDescent="0.25">
      <c r="A402" s="32" t="s">
        <v>1689</v>
      </c>
      <c r="B402" s="46" t="s">
        <v>1690</v>
      </c>
      <c r="C402" s="53">
        <v>174.03959825280003</v>
      </c>
    </row>
    <row r="403" spans="1:3" x14ac:dyDescent="0.25">
      <c r="A403" s="237" t="s">
        <v>1691</v>
      </c>
      <c r="B403" s="46" t="s">
        <v>1599</v>
      </c>
      <c r="C403" s="53">
        <v>829.44415586879995</v>
      </c>
    </row>
    <row r="404" spans="1:3" x14ac:dyDescent="0.25">
      <c r="A404" s="237"/>
      <c r="B404" s="31" t="s">
        <v>1844</v>
      </c>
      <c r="C404" s="53">
        <v>664.95736995840002</v>
      </c>
    </row>
    <row r="405" spans="1:3" x14ac:dyDescent="0.25">
      <c r="A405" s="237" t="s">
        <v>1692</v>
      </c>
      <c r="B405" s="46" t="s">
        <v>299</v>
      </c>
      <c r="C405" s="53">
        <v>1165.6969719168001</v>
      </c>
    </row>
    <row r="406" spans="1:3" x14ac:dyDescent="0.25">
      <c r="A406" s="237"/>
      <c r="B406" s="31" t="s">
        <v>1844</v>
      </c>
      <c r="C406" s="53">
        <v>936.79162279680031</v>
      </c>
    </row>
    <row r="407" spans="1:3" x14ac:dyDescent="0.25">
      <c r="A407" s="237" t="s">
        <v>1693</v>
      </c>
      <c r="B407" s="46" t="s">
        <v>301</v>
      </c>
      <c r="C407" s="53">
        <v>1205.3977434048002</v>
      </c>
    </row>
    <row r="408" spans="1:3" x14ac:dyDescent="0.25">
      <c r="A408" s="237"/>
      <c r="B408" s="31" t="s">
        <v>1844</v>
      </c>
      <c r="C408" s="53">
        <v>968.55223998720021</v>
      </c>
    </row>
    <row r="409" spans="1:3" x14ac:dyDescent="0.25">
      <c r="A409" s="237" t="s">
        <v>1694</v>
      </c>
      <c r="B409" s="46" t="s">
        <v>303</v>
      </c>
      <c r="C409" s="53">
        <v>1219.5577434048002</v>
      </c>
    </row>
    <row r="410" spans="1:3" x14ac:dyDescent="0.25">
      <c r="A410" s="237"/>
      <c r="B410" s="31" t="s">
        <v>1844</v>
      </c>
      <c r="C410" s="53">
        <v>982.71223998720029</v>
      </c>
    </row>
    <row r="411" spans="1:3" x14ac:dyDescent="0.25">
      <c r="A411" s="237" t="s">
        <v>1695</v>
      </c>
      <c r="B411" s="46" t="s">
        <v>258</v>
      </c>
      <c r="C411" s="53">
        <v>483.41948417280003</v>
      </c>
    </row>
    <row r="412" spans="1:3" x14ac:dyDescent="0.25">
      <c r="A412" s="237"/>
      <c r="B412" s="31" t="s">
        <v>1844</v>
      </c>
      <c r="C412" s="53">
        <v>388.13763260159993</v>
      </c>
    </row>
    <row r="413" spans="1:3" ht="14.25" customHeight="1" x14ac:dyDescent="0.25">
      <c r="A413" s="237" t="s">
        <v>1696</v>
      </c>
      <c r="B413" s="46" t="s">
        <v>1932</v>
      </c>
      <c r="C413" s="53">
        <v>2278.1247420288</v>
      </c>
    </row>
    <row r="414" spans="1:3" x14ac:dyDescent="0.25">
      <c r="A414" s="237"/>
      <c r="B414" s="31" t="s">
        <v>1844</v>
      </c>
      <c r="C414" s="53">
        <v>2087.5610388864002</v>
      </c>
    </row>
    <row r="415" spans="1:3" x14ac:dyDescent="0.25">
      <c r="A415" s="237" t="s">
        <v>1697</v>
      </c>
      <c r="B415" s="46" t="s">
        <v>1698</v>
      </c>
      <c r="C415" s="53">
        <v>725.43051367680005</v>
      </c>
    </row>
    <row r="416" spans="1:3" x14ac:dyDescent="0.25">
      <c r="A416" s="237"/>
      <c r="B416" s="31" t="s">
        <v>1844</v>
      </c>
      <c r="C416" s="53">
        <v>581.74645620479987</v>
      </c>
    </row>
    <row r="417" spans="1:3" x14ac:dyDescent="0.25">
      <c r="A417" s="237" t="s">
        <v>1699</v>
      </c>
      <c r="B417" s="46" t="s">
        <v>263</v>
      </c>
      <c r="C417" s="53">
        <v>487.3418041728001</v>
      </c>
    </row>
    <row r="418" spans="1:3" x14ac:dyDescent="0.25">
      <c r="A418" s="237"/>
      <c r="B418" s="31" t="s">
        <v>1844</v>
      </c>
      <c r="C418" s="53">
        <v>391.27548860159993</v>
      </c>
    </row>
    <row r="419" spans="1:3" x14ac:dyDescent="0.25">
      <c r="A419" s="237" t="s">
        <v>1700</v>
      </c>
      <c r="B419" s="46" t="s">
        <v>1929</v>
      </c>
      <c r="C419" s="53">
        <v>1230.1856956608003</v>
      </c>
    </row>
    <row r="420" spans="1:3" x14ac:dyDescent="0.25">
      <c r="A420" s="237"/>
      <c r="B420" s="31" t="s">
        <v>1930</v>
      </c>
      <c r="C420" s="53">
        <v>985.55060179200018</v>
      </c>
    </row>
    <row r="421" spans="1:3" x14ac:dyDescent="0.25">
      <c r="A421" s="237" t="s">
        <v>1701</v>
      </c>
      <c r="B421" s="46" t="s">
        <v>312</v>
      </c>
      <c r="C421" s="53">
        <v>2688.1865155968003</v>
      </c>
    </row>
    <row r="422" spans="1:3" x14ac:dyDescent="0.25">
      <c r="A422" s="237"/>
      <c r="B422" s="31" t="s">
        <v>1844</v>
      </c>
      <c r="C422" s="53">
        <v>2151.9512577408004</v>
      </c>
    </row>
    <row r="423" spans="1:3" x14ac:dyDescent="0.25">
      <c r="A423" s="42" t="s">
        <v>1702</v>
      </c>
      <c r="B423" s="238" t="s">
        <v>1703</v>
      </c>
      <c r="C423" s="239"/>
    </row>
    <row r="424" spans="1:3" x14ac:dyDescent="0.25">
      <c r="A424" s="32" t="s">
        <v>1704</v>
      </c>
      <c r="B424" s="46" t="s">
        <v>1903</v>
      </c>
      <c r="C424" s="53">
        <v>123.78772082880003</v>
      </c>
    </row>
    <row r="425" spans="1:3" x14ac:dyDescent="0.25">
      <c r="A425" s="237" t="s">
        <v>1705</v>
      </c>
      <c r="B425" s="46" t="s">
        <v>1684</v>
      </c>
      <c r="C425" s="53">
        <v>349.84884420479995</v>
      </c>
    </row>
    <row r="426" spans="1:3" x14ac:dyDescent="0.25">
      <c r="A426" s="237"/>
      <c r="B426" s="31" t="s">
        <v>1844</v>
      </c>
      <c r="C426" s="53">
        <v>281.28112062719998</v>
      </c>
    </row>
    <row r="427" spans="1:3" x14ac:dyDescent="0.25">
      <c r="A427" s="237" t="s">
        <v>1706</v>
      </c>
      <c r="B427" s="46" t="s">
        <v>1707</v>
      </c>
      <c r="C427" s="53">
        <v>178.29727236480002</v>
      </c>
    </row>
    <row r="428" spans="1:3" x14ac:dyDescent="0.25">
      <c r="A428" s="237"/>
      <c r="B428" s="31" t="s">
        <v>1844</v>
      </c>
      <c r="C428" s="53">
        <v>144.03986315520001</v>
      </c>
    </row>
    <row r="429" spans="1:3" x14ac:dyDescent="0.25">
      <c r="A429" s="32" t="s">
        <v>1708</v>
      </c>
      <c r="B429" s="46" t="s">
        <v>1690</v>
      </c>
      <c r="C429" s="53">
        <v>174.03959825280003</v>
      </c>
    </row>
    <row r="430" spans="1:3" x14ac:dyDescent="0.25">
      <c r="A430" s="237" t="s">
        <v>1709</v>
      </c>
      <c r="B430" s="46" t="s">
        <v>1710</v>
      </c>
      <c r="C430" s="53">
        <v>1477.0536164928003</v>
      </c>
    </row>
    <row r="431" spans="1:3" x14ac:dyDescent="0.25">
      <c r="A431" s="237"/>
      <c r="B431" s="31" t="s">
        <v>1844</v>
      </c>
      <c r="C431" s="53">
        <v>1183.0449384576002</v>
      </c>
    </row>
    <row r="432" spans="1:3" x14ac:dyDescent="0.25">
      <c r="A432" s="32" t="s">
        <v>1711</v>
      </c>
      <c r="B432" s="46" t="s">
        <v>1712</v>
      </c>
      <c r="C432" s="53">
        <v>625.63220436480015</v>
      </c>
    </row>
    <row r="433" spans="1:3" x14ac:dyDescent="0.25">
      <c r="A433" s="32" t="s">
        <v>1713</v>
      </c>
      <c r="B433" s="46" t="s">
        <v>1714</v>
      </c>
      <c r="C433" s="53">
        <v>555.52994119680011</v>
      </c>
    </row>
    <row r="434" spans="1:3" ht="13.5" customHeight="1" x14ac:dyDescent="0.25">
      <c r="A434" s="237" t="s">
        <v>1715</v>
      </c>
      <c r="B434" s="46" t="s">
        <v>1716</v>
      </c>
      <c r="C434" s="53">
        <v>851.0825701248001</v>
      </c>
    </row>
    <row r="435" spans="1:3" x14ac:dyDescent="0.25">
      <c r="A435" s="237"/>
      <c r="B435" s="31" t="s">
        <v>1844</v>
      </c>
      <c r="C435" s="53">
        <v>682.2681013632</v>
      </c>
    </row>
    <row r="436" spans="1:3" x14ac:dyDescent="0.25">
      <c r="A436" s="237" t="s">
        <v>1717</v>
      </c>
      <c r="B436" s="46" t="s">
        <v>1718</v>
      </c>
      <c r="C436" s="53">
        <v>1172.2287420288003</v>
      </c>
    </row>
    <row r="437" spans="1:3" x14ac:dyDescent="0.25">
      <c r="A437" s="237"/>
      <c r="B437" s="31" t="s">
        <v>1844</v>
      </c>
      <c r="C437" s="53">
        <v>939.18503888640009</v>
      </c>
    </row>
    <row r="438" spans="1:3" x14ac:dyDescent="0.25">
      <c r="A438" s="32" t="s">
        <v>1719</v>
      </c>
      <c r="B438" s="46" t="s">
        <v>1720</v>
      </c>
      <c r="C438" s="53">
        <v>164.26344929279998</v>
      </c>
    </row>
    <row r="439" spans="1:3" x14ac:dyDescent="0.25">
      <c r="A439" s="32" t="s">
        <v>1721</v>
      </c>
      <c r="B439" s="46" t="s">
        <v>1722</v>
      </c>
      <c r="C439" s="53">
        <v>308.34013524479997</v>
      </c>
    </row>
    <row r="440" spans="1:3" ht="25.5" customHeight="1" x14ac:dyDescent="0.25">
      <c r="A440" s="34" t="s">
        <v>1723</v>
      </c>
      <c r="B440" s="48" t="s">
        <v>1724</v>
      </c>
      <c r="C440" s="58">
        <v>269.55589524480001</v>
      </c>
    </row>
    <row r="441" spans="1:3" x14ac:dyDescent="0.25">
      <c r="A441" s="32" t="s">
        <v>1725</v>
      </c>
      <c r="B441" s="46" t="s">
        <v>1726</v>
      </c>
      <c r="C441" s="53">
        <v>141.85846078080002</v>
      </c>
    </row>
    <row r="442" spans="1:3" x14ac:dyDescent="0.25">
      <c r="A442" s="32" t="s">
        <v>1727</v>
      </c>
      <c r="B442" s="46" t="s">
        <v>1728</v>
      </c>
      <c r="C442" s="53">
        <v>616.68566714880001</v>
      </c>
    </row>
    <row r="443" spans="1:3" x14ac:dyDescent="0.25">
      <c r="A443" s="237" t="s">
        <v>1729</v>
      </c>
      <c r="B443" s="46" t="s">
        <v>1730</v>
      </c>
      <c r="C443" s="53">
        <v>491.8305241728001</v>
      </c>
    </row>
    <row r="444" spans="1:3" x14ac:dyDescent="0.25">
      <c r="A444" s="237"/>
      <c r="B444" s="31" t="s">
        <v>1930</v>
      </c>
      <c r="C444" s="53">
        <v>394.86646460159994</v>
      </c>
    </row>
    <row r="445" spans="1:3" x14ac:dyDescent="0.25">
      <c r="A445" s="237" t="s">
        <v>1731</v>
      </c>
      <c r="B445" s="46" t="s">
        <v>1732</v>
      </c>
      <c r="C445" s="53">
        <v>178.29727236480002</v>
      </c>
    </row>
    <row r="446" spans="1:3" x14ac:dyDescent="0.25">
      <c r="A446" s="237"/>
      <c r="B446" s="31" t="s">
        <v>1844</v>
      </c>
      <c r="C446" s="53">
        <v>144.03986315520001</v>
      </c>
    </row>
    <row r="447" spans="1:3" x14ac:dyDescent="0.25">
      <c r="A447" s="32" t="s">
        <v>1733</v>
      </c>
      <c r="B447" s="36" t="s">
        <v>236</v>
      </c>
      <c r="C447" s="54">
        <v>66.561383548799995</v>
      </c>
    </row>
    <row r="448" spans="1:3" x14ac:dyDescent="0.25">
      <c r="A448" s="32" t="s">
        <v>1734</v>
      </c>
      <c r="B448" s="46" t="s">
        <v>1735</v>
      </c>
      <c r="C448" s="53">
        <v>86.411769292799988</v>
      </c>
    </row>
    <row r="449" spans="1:3" x14ac:dyDescent="0.25">
      <c r="A449" s="32" t="s">
        <v>1736</v>
      </c>
      <c r="B449" s="46" t="s">
        <v>1737</v>
      </c>
      <c r="C449" s="53">
        <v>126.11254078080003</v>
      </c>
    </row>
    <row r="450" spans="1:3" x14ac:dyDescent="0.25">
      <c r="A450" s="237" t="s">
        <v>1738</v>
      </c>
      <c r="B450" s="46" t="s">
        <v>1739</v>
      </c>
      <c r="C450" s="53">
        <v>547.16393566080012</v>
      </c>
    </row>
    <row r="451" spans="1:3" x14ac:dyDescent="0.25">
      <c r="A451" s="237"/>
      <c r="B451" s="31" t="s">
        <v>1844</v>
      </c>
      <c r="C451" s="53">
        <v>439.13319379200004</v>
      </c>
    </row>
    <row r="452" spans="1:3" x14ac:dyDescent="0.25">
      <c r="A452" s="237" t="s">
        <v>1740</v>
      </c>
      <c r="B452" s="46" t="s">
        <v>1741</v>
      </c>
      <c r="C452" s="53">
        <v>2688.1865155968003</v>
      </c>
    </row>
    <row r="453" spans="1:3" x14ac:dyDescent="0.25">
      <c r="A453" s="237"/>
      <c r="B453" s="31" t="s">
        <v>1844</v>
      </c>
      <c r="C453" s="53">
        <v>2151.9512577408004</v>
      </c>
    </row>
    <row r="454" spans="1:3" x14ac:dyDescent="0.25">
      <c r="A454" s="42" t="s">
        <v>1742</v>
      </c>
      <c r="B454" s="238" t="s">
        <v>1743</v>
      </c>
      <c r="C454" s="239"/>
    </row>
    <row r="455" spans="1:3" x14ac:dyDescent="0.25">
      <c r="A455" s="243" t="s">
        <v>1744</v>
      </c>
      <c r="B455" s="46" t="s">
        <v>1903</v>
      </c>
      <c r="C455" s="53">
        <v>92.492067628799987</v>
      </c>
    </row>
    <row r="456" spans="1:3" x14ac:dyDescent="0.25">
      <c r="A456" s="243"/>
      <c r="B456" s="31" t="s">
        <v>1844</v>
      </c>
      <c r="C456" s="55">
        <v>74.694676734719991</v>
      </c>
    </row>
    <row r="457" spans="1:3" x14ac:dyDescent="0.25">
      <c r="A457" s="32" t="s">
        <v>1745</v>
      </c>
      <c r="B457" s="46" t="s">
        <v>1746</v>
      </c>
      <c r="C457" s="53">
        <v>607.72446017280004</v>
      </c>
    </row>
    <row r="458" spans="1:3" x14ac:dyDescent="0.25">
      <c r="A458" s="243" t="s">
        <v>1747</v>
      </c>
      <c r="B458" s="46" t="s">
        <v>283</v>
      </c>
      <c r="C458" s="53">
        <v>196.41357070079999</v>
      </c>
    </row>
    <row r="459" spans="1:3" x14ac:dyDescent="0.25">
      <c r="A459" s="243"/>
      <c r="B459" s="31" t="s">
        <v>1844</v>
      </c>
      <c r="C459" s="53">
        <v>157.83187919232003</v>
      </c>
    </row>
    <row r="460" spans="1:3" x14ac:dyDescent="0.25">
      <c r="A460" s="243" t="s">
        <v>1748</v>
      </c>
      <c r="B460" s="46" t="s">
        <v>1749</v>
      </c>
      <c r="C460" s="53">
        <v>549.79444056</v>
      </c>
    </row>
    <row r="461" spans="1:3" x14ac:dyDescent="0.25">
      <c r="A461" s="243"/>
      <c r="B461" s="31" t="s">
        <v>1844</v>
      </c>
      <c r="C461" s="53">
        <v>441.93862034303993</v>
      </c>
    </row>
    <row r="462" spans="1:3" x14ac:dyDescent="0.25">
      <c r="A462" s="243" t="s">
        <v>1750</v>
      </c>
      <c r="B462" s="46" t="s">
        <v>1751</v>
      </c>
      <c r="C462" s="53">
        <v>90.381846441599976</v>
      </c>
    </row>
    <row r="463" spans="1:3" x14ac:dyDescent="0.25">
      <c r="A463" s="243"/>
      <c r="B463" s="31" t="s">
        <v>1844</v>
      </c>
      <c r="C463" s="53">
        <v>73.707522416639989</v>
      </c>
    </row>
    <row r="464" spans="1:3" x14ac:dyDescent="0.25">
      <c r="A464" s="243" t="s">
        <v>1752</v>
      </c>
      <c r="B464" s="46" t="s">
        <v>1753</v>
      </c>
      <c r="C464" s="53">
        <v>187.91346656639999</v>
      </c>
    </row>
    <row r="465" spans="1:3" x14ac:dyDescent="0.25">
      <c r="A465" s="243"/>
      <c r="B465" s="31" t="s">
        <v>1844</v>
      </c>
      <c r="C465" s="53">
        <v>151.73281851648002</v>
      </c>
    </row>
    <row r="466" spans="1:3" x14ac:dyDescent="0.25">
      <c r="A466" s="32" t="s">
        <v>1754</v>
      </c>
      <c r="B466" s="46" t="s">
        <v>1755</v>
      </c>
      <c r="C466" s="53">
        <v>335.28532385279999</v>
      </c>
    </row>
    <row r="467" spans="1:3" x14ac:dyDescent="0.25">
      <c r="A467" s="32" t="s">
        <v>1756</v>
      </c>
      <c r="B467" s="46" t="s">
        <v>1757</v>
      </c>
      <c r="C467" s="53">
        <v>223.7450950848</v>
      </c>
    </row>
    <row r="468" spans="1:3" x14ac:dyDescent="0.25">
      <c r="A468" s="243" t="s">
        <v>1758</v>
      </c>
      <c r="B468" s="46" t="s">
        <v>1759</v>
      </c>
      <c r="C468" s="53">
        <v>267.39322711680001</v>
      </c>
    </row>
    <row r="469" spans="1:3" x14ac:dyDescent="0.25">
      <c r="A469" s="243"/>
      <c r="B469" s="31" t="s">
        <v>1844</v>
      </c>
      <c r="C469" s="53">
        <v>215.31662695679998</v>
      </c>
    </row>
    <row r="470" spans="1:3" x14ac:dyDescent="0.25">
      <c r="A470" s="243" t="s">
        <v>1760</v>
      </c>
      <c r="B470" s="46" t="s">
        <v>1761</v>
      </c>
      <c r="C470" s="53">
        <v>87.127098508799975</v>
      </c>
    </row>
    <row r="471" spans="1:3" x14ac:dyDescent="0.25">
      <c r="A471" s="243"/>
      <c r="B471" s="31" t="s">
        <v>1844</v>
      </c>
      <c r="C471" s="55">
        <v>71.103724070399991</v>
      </c>
    </row>
    <row r="472" spans="1:3" x14ac:dyDescent="0.25">
      <c r="A472" s="243" t="s">
        <v>1762</v>
      </c>
      <c r="B472" s="46" t="s">
        <v>1763</v>
      </c>
      <c r="C472" s="58">
        <v>123.78772082880003</v>
      </c>
    </row>
    <row r="473" spans="1:3" x14ac:dyDescent="0.25">
      <c r="A473" s="243"/>
      <c r="B473" s="31" t="s">
        <v>1844</v>
      </c>
      <c r="C473" s="55">
        <v>100.4322219264</v>
      </c>
    </row>
    <row r="474" spans="1:3" x14ac:dyDescent="0.25">
      <c r="A474" s="32" t="s">
        <v>1764</v>
      </c>
      <c r="B474" s="46" t="s">
        <v>1765</v>
      </c>
      <c r="C474" s="53">
        <v>170.29174078080001</v>
      </c>
    </row>
    <row r="475" spans="1:3" x14ac:dyDescent="0.25">
      <c r="A475" s="32" t="s">
        <v>1766</v>
      </c>
      <c r="B475" s="46" t="s">
        <v>1767</v>
      </c>
      <c r="C475" s="53">
        <v>127.91086078080002</v>
      </c>
    </row>
    <row r="476" spans="1:3" x14ac:dyDescent="0.25">
      <c r="A476" s="237" t="s">
        <v>1768</v>
      </c>
      <c r="B476" s="46" t="s">
        <v>258</v>
      </c>
      <c r="C476" s="53">
        <v>483.41948417280003</v>
      </c>
    </row>
    <row r="477" spans="1:3" x14ac:dyDescent="0.25">
      <c r="A477" s="237"/>
      <c r="B477" s="31" t="s">
        <v>1844</v>
      </c>
      <c r="C477" s="53">
        <v>388.13763260159993</v>
      </c>
    </row>
    <row r="478" spans="1:3" x14ac:dyDescent="0.25">
      <c r="A478" s="237" t="s">
        <v>1769</v>
      </c>
      <c r="B478" s="46" t="s">
        <v>299</v>
      </c>
      <c r="C478" s="53">
        <v>1165.6969719168001</v>
      </c>
    </row>
    <row r="479" spans="1:3" x14ac:dyDescent="0.25">
      <c r="A479" s="237"/>
      <c r="B479" s="31" t="s">
        <v>1844</v>
      </c>
      <c r="C479" s="53">
        <v>936.79162279680031</v>
      </c>
    </row>
    <row r="480" spans="1:3" x14ac:dyDescent="0.25">
      <c r="A480" s="237" t="s">
        <v>1770</v>
      </c>
      <c r="B480" s="46" t="s">
        <v>301</v>
      </c>
      <c r="C480" s="53">
        <v>1205.3977434048002</v>
      </c>
    </row>
    <row r="481" spans="1:3" x14ac:dyDescent="0.25">
      <c r="A481" s="237"/>
      <c r="B481" s="31" t="s">
        <v>1844</v>
      </c>
      <c r="C481" s="53">
        <v>968.55223998720021</v>
      </c>
    </row>
    <row r="482" spans="1:3" x14ac:dyDescent="0.25">
      <c r="A482" s="237" t="s">
        <v>1771</v>
      </c>
      <c r="B482" s="46" t="s">
        <v>303</v>
      </c>
      <c r="C482" s="53">
        <v>1219.5577434048002</v>
      </c>
    </row>
    <row r="483" spans="1:3" x14ac:dyDescent="0.25">
      <c r="A483" s="237"/>
      <c r="B483" s="31" t="s">
        <v>1844</v>
      </c>
      <c r="C483" s="53">
        <v>982.71223998720029</v>
      </c>
    </row>
    <row r="484" spans="1:3" ht="13.5" customHeight="1" x14ac:dyDescent="0.25">
      <c r="A484" s="237" t="s">
        <v>1772</v>
      </c>
      <c r="B484" s="46" t="s">
        <v>1932</v>
      </c>
      <c r="C484" s="53">
        <v>2278.1247420288</v>
      </c>
    </row>
    <row r="485" spans="1:3" x14ac:dyDescent="0.25">
      <c r="A485" s="237"/>
      <c r="B485" s="31" t="s">
        <v>1844</v>
      </c>
      <c r="C485" s="53">
        <v>2087.5610388864002</v>
      </c>
    </row>
    <row r="486" spans="1:3" x14ac:dyDescent="0.25">
      <c r="A486" s="237" t="s">
        <v>1773</v>
      </c>
      <c r="B486" s="46" t="s">
        <v>312</v>
      </c>
      <c r="C486" s="53">
        <v>2688.1865155968003</v>
      </c>
    </row>
    <row r="487" spans="1:3" x14ac:dyDescent="0.25">
      <c r="A487" s="237"/>
      <c r="B487" s="31" t="s">
        <v>1844</v>
      </c>
      <c r="C487" s="53">
        <v>2151.9512577408004</v>
      </c>
    </row>
    <row r="488" spans="1:3" x14ac:dyDescent="0.25">
      <c r="A488" s="237" t="s">
        <v>1774</v>
      </c>
      <c r="B488" s="46" t="s">
        <v>1775</v>
      </c>
      <c r="C488" s="53">
        <v>651.05313297599992</v>
      </c>
    </row>
    <row r="489" spans="1:3" x14ac:dyDescent="0.25">
      <c r="A489" s="237"/>
      <c r="B489" s="31" t="s">
        <v>1844</v>
      </c>
      <c r="C489" s="53">
        <v>522.24455164416008</v>
      </c>
    </row>
    <row r="490" spans="1:3" x14ac:dyDescent="0.25">
      <c r="A490" s="237" t="s">
        <v>1776</v>
      </c>
      <c r="B490" s="46" t="s">
        <v>1777</v>
      </c>
      <c r="C490" s="53">
        <v>805.52350078080008</v>
      </c>
    </row>
    <row r="491" spans="1:3" x14ac:dyDescent="0.25">
      <c r="A491" s="237"/>
      <c r="B491" s="31" t="s">
        <v>1844</v>
      </c>
      <c r="C491" s="53">
        <v>645.82084588800001</v>
      </c>
    </row>
    <row r="492" spans="1:3" ht="18.75" customHeight="1" x14ac:dyDescent="0.25">
      <c r="A492" s="42" t="s">
        <v>1778</v>
      </c>
      <c r="B492" s="238" t="s">
        <v>1779</v>
      </c>
      <c r="C492" s="239"/>
    </row>
    <row r="493" spans="1:3" x14ac:dyDescent="0.25">
      <c r="A493" s="243" t="s">
        <v>1780</v>
      </c>
      <c r="B493" s="46" t="s">
        <v>1781</v>
      </c>
      <c r="C493" s="53">
        <v>1121.6195879808001</v>
      </c>
    </row>
    <row r="494" spans="1:3" x14ac:dyDescent="0.25">
      <c r="A494" s="243"/>
      <c r="B494" s="31" t="s">
        <v>1844</v>
      </c>
      <c r="C494" s="53">
        <v>898.6977156480001</v>
      </c>
    </row>
    <row r="495" spans="1:3" x14ac:dyDescent="0.25">
      <c r="A495" s="243" t="s">
        <v>1782</v>
      </c>
      <c r="B495" s="46" t="s">
        <v>1783</v>
      </c>
      <c r="C495" s="53">
        <v>182.79217858560003</v>
      </c>
    </row>
    <row r="496" spans="1:3" x14ac:dyDescent="0.25">
      <c r="A496" s="243"/>
      <c r="B496" s="31" t="s">
        <v>1844</v>
      </c>
      <c r="C496" s="53">
        <v>149.03783339520001</v>
      </c>
    </row>
    <row r="497" spans="1:3" x14ac:dyDescent="0.25">
      <c r="A497" s="243" t="s">
        <v>1784</v>
      </c>
      <c r="B497" s="46" t="s">
        <v>1785</v>
      </c>
      <c r="C497" s="53">
        <v>177.05107512000004</v>
      </c>
    </row>
    <row r="498" spans="1:3" x14ac:dyDescent="0.25">
      <c r="A498" s="243"/>
      <c r="B498" s="31" t="s">
        <v>1844</v>
      </c>
      <c r="C498" s="53">
        <v>143.04290535935999</v>
      </c>
    </row>
    <row r="499" spans="1:3" x14ac:dyDescent="0.25">
      <c r="A499" s="243" t="s">
        <v>1786</v>
      </c>
      <c r="B499" s="46" t="s">
        <v>1787</v>
      </c>
      <c r="C499" s="53">
        <v>341.37019870080002</v>
      </c>
    </row>
    <row r="500" spans="1:3" x14ac:dyDescent="0.25">
      <c r="A500" s="243"/>
      <c r="B500" s="31" t="s">
        <v>1844</v>
      </c>
      <c r="C500" s="53">
        <v>274.49820422400001</v>
      </c>
    </row>
    <row r="501" spans="1:3" x14ac:dyDescent="0.25">
      <c r="A501" s="243" t="s">
        <v>1788</v>
      </c>
      <c r="B501" s="46" t="s">
        <v>1789</v>
      </c>
      <c r="C501" s="53">
        <v>35.051131584000004</v>
      </c>
    </row>
    <row r="502" spans="1:3" x14ac:dyDescent="0.25">
      <c r="A502" s="243"/>
      <c r="B502" s="31" t="s">
        <v>1844</v>
      </c>
      <c r="C502" s="53">
        <v>28.040905267199999</v>
      </c>
    </row>
    <row r="503" spans="1:3" x14ac:dyDescent="0.25">
      <c r="A503" s="243" t="s">
        <v>1790</v>
      </c>
      <c r="B503" s="46" t="s">
        <v>1791</v>
      </c>
      <c r="C503" s="53">
        <v>62.309131583999999</v>
      </c>
    </row>
    <row r="504" spans="1:3" x14ac:dyDescent="0.25">
      <c r="A504" s="243"/>
      <c r="B504" s="31" t="s">
        <v>1844</v>
      </c>
      <c r="C504" s="53">
        <v>49.847305267200007</v>
      </c>
    </row>
    <row r="505" spans="1:3" x14ac:dyDescent="0.25">
      <c r="A505" s="243" t="s">
        <v>1792</v>
      </c>
      <c r="B505" s="46" t="s">
        <v>1793</v>
      </c>
      <c r="C505" s="53">
        <v>655.59215892479995</v>
      </c>
    </row>
    <row r="506" spans="1:3" x14ac:dyDescent="0.25">
      <c r="A506" s="243"/>
      <c r="B506" s="31" t="s">
        <v>1844</v>
      </c>
      <c r="C506" s="53">
        <v>525.87577240320002</v>
      </c>
    </row>
    <row r="507" spans="1:3" x14ac:dyDescent="0.25">
      <c r="A507" s="243" t="s">
        <v>1794</v>
      </c>
      <c r="B507" s="46" t="s">
        <v>1795</v>
      </c>
      <c r="C507" s="53">
        <v>233.55950379840004</v>
      </c>
    </row>
    <row r="508" spans="1:3" x14ac:dyDescent="0.25">
      <c r="A508" s="243"/>
      <c r="B508" s="31" t="s">
        <v>1844</v>
      </c>
      <c r="C508" s="53">
        <v>188.24964830208003</v>
      </c>
    </row>
    <row r="509" spans="1:3" x14ac:dyDescent="0.25">
      <c r="A509" s="243" t="s">
        <v>1796</v>
      </c>
      <c r="B509" s="46" t="s">
        <v>1797</v>
      </c>
      <c r="C509" s="53">
        <v>66.561383548799995</v>
      </c>
    </row>
    <row r="510" spans="1:3" x14ac:dyDescent="0.25">
      <c r="A510" s="243"/>
      <c r="B510" s="31" t="s">
        <v>1844</v>
      </c>
      <c r="C510" s="53">
        <v>54.651152102399998</v>
      </c>
    </row>
    <row r="511" spans="1:3" x14ac:dyDescent="0.25">
      <c r="A511" s="243" t="s">
        <v>1798</v>
      </c>
      <c r="B511" s="46" t="s">
        <v>431</v>
      </c>
      <c r="C511" s="53">
        <v>157.3869392544</v>
      </c>
    </row>
    <row r="512" spans="1:3" x14ac:dyDescent="0.25">
      <c r="A512" s="243"/>
      <c r="B512" s="31" t="s">
        <v>1844</v>
      </c>
      <c r="C512" s="53">
        <v>126.6105740352</v>
      </c>
    </row>
    <row r="513" spans="1:3" x14ac:dyDescent="0.25">
      <c r="A513" s="244" t="s">
        <v>432</v>
      </c>
      <c r="B513" s="46" t="s">
        <v>433</v>
      </c>
      <c r="C513" s="53">
        <v>233.50286379840003</v>
      </c>
    </row>
    <row r="514" spans="1:3" x14ac:dyDescent="0.25">
      <c r="A514" s="245"/>
      <c r="B514" s="31" t="s">
        <v>1844</v>
      </c>
      <c r="C514" s="53">
        <v>189.7328951616</v>
      </c>
    </row>
    <row r="515" spans="1:3" ht="17.25" customHeight="1" x14ac:dyDescent="0.25">
      <c r="A515" s="244" t="s">
        <v>434</v>
      </c>
      <c r="B515" s="46" t="s">
        <v>435</v>
      </c>
      <c r="C515" s="53">
        <v>103.27465784639998</v>
      </c>
    </row>
    <row r="516" spans="1:3" x14ac:dyDescent="0.25">
      <c r="A516" s="245"/>
      <c r="B516" s="31" t="s">
        <v>1844</v>
      </c>
      <c r="C516" s="53">
        <v>81.639725251200005</v>
      </c>
    </row>
    <row r="517" spans="1:3" x14ac:dyDescent="0.25">
      <c r="A517" s="244" t="s">
        <v>436</v>
      </c>
      <c r="B517" s="46" t="s">
        <v>437</v>
      </c>
      <c r="C517" s="53">
        <v>609.71507863680017</v>
      </c>
    </row>
    <row r="518" spans="1:3" x14ac:dyDescent="0.25">
      <c r="A518" s="245"/>
      <c r="B518" s="31" t="s">
        <v>1844</v>
      </c>
      <c r="C518" s="53">
        <v>489.1741081728</v>
      </c>
    </row>
    <row r="519" spans="1:3" x14ac:dyDescent="0.25">
      <c r="A519" s="244" t="s">
        <v>438</v>
      </c>
      <c r="B519" s="46" t="s">
        <v>439</v>
      </c>
      <c r="C519" s="53">
        <v>414.18482119679999</v>
      </c>
    </row>
    <row r="520" spans="1:3" x14ac:dyDescent="0.25">
      <c r="A520" s="245"/>
      <c r="B520" s="31" t="s">
        <v>1844</v>
      </c>
      <c r="C520" s="53">
        <v>332.74990222079998</v>
      </c>
    </row>
    <row r="521" spans="1:3" x14ac:dyDescent="0.25">
      <c r="A521" s="244" t="s">
        <v>440</v>
      </c>
      <c r="B521" s="46" t="s">
        <v>441</v>
      </c>
      <c r="C521" s="53">
        <v>259.79965524479996</v>
      </c>
    </row>
    <row r="522" spans="1:3" x14ac:dyDescent="0.25">
      <c r="A522" s="245"/>
      <c r="B522" s="31" t="s">
        <v>1844</v>
      </c>
      <c r="C522" s="53">
        <v>209.24176945919999</v>
      </c>
    </row>
    <row r="523" spans="1:3" ht="18.75" customHeight="1" x14ac:dyDescent="0.25">
      <c r="A523" s="244" t="s">
        <v>442</v>
      </c>
      <c r="B523" s="46" t="s">
        <v>1949</v>
      </c>
      <c r="C523" s="53">
        <v>152.71223218559999</v>
      </c>
    </row>
    <row r="524" spans="1:3" x14ac:dyDescent="0.25">
      <c r="A524" s="245"/>
      <c r="B524" s="31" t="s">
        <v>1844</v>
      </c>
      <c r="C524" s="53">
        <v>123.57183101184</v>
      </c>
    </row>
    <row r="525" spans="1:3" x14ac:dyDescent="0.25">
      <c r="A525" s="244" t="s">
        <v>443</v>
      </c>
      <c r="B525" s="46" t="s">
        <v>444</v>
      </c>
      <c r="C525" s="53">
        <v>252.09661524479998</v>
      </c>
    </row>
    <row r="526" spans="1:3" x14ac:dyDescent="0.25">
      <c r="A526" s="245"/>
      <c r="B526" s="31" t="s">
        <v>1844</v>
      </c>
      <c r="C526" s="53">
        <v>203.07933745920002</v>
      </c>
    </row>
    <row r="527" spans="1:3" x14ac:dyDescent="0.25">
      <c r="A527" s="244" t="s">
        <v>445</v>
      </c>
      <c r="B527" s="46" t="s">
        <v>446</v>
      </c>
      <c r="C527" s="53">
        <v>226.55390950079999</v>
      </c>
    </row>
    <row r="528" spans="1:3" x14ac:dyDescent="0.25">
      <c r="A528" s="245"/>
      <c r="B528" s="31" t="s">
        <v>1844</v>
      </c>
      <c r="C528" s="53">
        <v>182.64517286400002</v>
      </c>
    </row>
    <row r="529" spans="1:3" x14ac:dyDescent="0.25">
      <c r="A529" s="244" t="s">
        <v>447</v>
      </c>
      <c r="B529" s="46" t="s">
        <v>448</v>
      </c>
      <c r="C529" s="53">
        <v>694.05485591040019</v>
      </c>
    </row>
    <row r="530" spans="1:3" x14ac:dyDescent="0.25">
      <c r="A530" s="245"/>
      <c r="B530" s="31" t="s">
        <v>1844</v>
      </c>
      <c r="C530" s="53">
        <v>556.64592999168008</v>
      </c>
    </row>
    <row r="531" spans="1:3" ht="15" customHeight="1" x14ac:dyDescent="0.25">
      <c r="A531" s="39" t="s">
        <v>449</v>
      </c>
      <c r="B531" s="46" t="s">
        <v>450</v>
      </c>
      <c r="C531" s="53">
        <v>46.710997804800009</v>
      </c>
    </row>
    <row r="532" spans="1:3" x14ac:dyDescent="0.25">
      <c r="A532" s="243" t="s">
        <v>451</v>
      </c>
      <c r="B532" s="46" t="s">
        <v>452</v>
      </c>
      <c r="C532" s="53">
        <v>280.01758078080002</v>
      </c>
    </row>
    <row r="533" spans="1:3" x14ac:dyDescent="0.25">
      <c r="A533" s="243"/>
      <c r="B533" s="31" t="s">
        <v>1844</v>
      </c>
      <c r="C533" s="53">
        <v>225.41610988799999</v>
      </c>
    </row>
    <row r="534" spans="1:3" x14ac:dyDescent="0.25">
      <c r="A534" s="243" t="s">
        <v>453</v>
      </c>
      <c r="B534" s="46" t="s">
        <v>454</v>
      </c>
      <c r="C534" s="53">
        <v>523.45622148480004</v>
      </c>
    </row>
    <row r="535" spans="1:3" x14ac:dyDescent="0.25">
      <c r="A535" s="243"/>
      <c r="B535" s="31" t="s">
        <v>1844</v>
      </c>
      <c r="C535" s="53">
        <v>420.16702245120001</v>
      </c>
    </row>
    <row r="536" spans="1:3" x14ac:dyDescent="0.25">
      <c r="A536" s="243" t="s">
        <v>455</v>
      </c>
      <c r="B536" s="46" t="s">
        <v>456</v>
      </c>
      <c r="C536" s="53">
        <v>202.11797031360001</v>
      </c>
    </row>
    <row r="537" spans="1:3" x14ac:dyDescent="0.25">
      <c r="A537" s="243"/>
      <c r="B537" s="31" t="s">
        <v>1844</v>
      </c>
      <c r="C537" s="53">
        <v>160.99335361920001</v>
      </c>
    </row>
    <row r="538" spans="1:3" x14ac:dyDescent="0.25">
      <c r="A538" s="243" t="s">
        <v>457</v>
      </c>
      <c r="B538" s="46" t="s">
        <v>458</v>
      </c>
      <c r="C538" s="53">
        <v>139.63982666880003</v>
      </c>
    </row>
    <row r="539" spans="1:3" x14ac:dyDescent="0.25">
      <c r="A539" s="243"/>
      <c r="B539" s="31" t="s">
        <v>1844</v>
      </c>
      <c r="C539" s="53">
        <v>113.11390659839999</v>
      </c>
    </row>
    <row r="540" spans="1:3" x14ac:dyDescent="0.25">
      <c r="A540" s="243" t="s">
        <v>459</v>
      </c>
      <c r="B540" s="46" t="s">
        <v>460</v>
      </c>
      <c r="C540" s="53">
        <v>1120.4301479808003</v>
      </c>
    </row>
    <row r="541" spans="1:3" x14ac:dyDescent="0.25">
      <c r="A541" s="243"/>
      <c r="B541" s="31" t="s">
        <v>1844</v>
      </c>
      <c r="C541" s="53">
        <v>897.74616364799999</v>
      </c>
    </row>
    <row r="542" spans="1:3" x14ac:dyDescent="0.25">
      <c r="A542" s="243" t="s">
        <v>461</v>
      </c>
      <c r="B542" s="46" t="s">
        <v>462</v>
      </c>
      <c r="C542" s="53">
        <v>501.19028417280009</v>
      </c>
    </row>
    <row r="543" spans="1:3" x14ac:dyDescent="0.25">
      <c r="A543" s="243"/>
      <c r="B543" s="31" t="s">
        <v>1844</v>
      </c>
      <c r="C543" s="53">
        <v>402.35427260159986</v>
      </c>
    </row>
    <row r="544" spans="1:3" x14ac:dyDescent="0.25">
      <c r="A544" s="243" t="s">
        <v>463</v>
      </c>
      <c r="B544" s="46" t="s">
        <v>464</v>
      </c>
      <c r="C544" s="53">
        <v>126.11254078080003</v>
      </c>
    </row>
    <row r="545" spans="1:3" x14ac:dyDescent="0.25">
      <c r="A545" s="243"/>
      <c r="B545" s="31" t="s">
        <v>1844</v>
      </c>
      <c r="C545" s="53">
        <v>102.29207788799998</v>
      </c>
    </row>
    <row r="546" spans="1:3" x14ac:dyDescent="0.25">
      <c r="A546" s="243" t="s">
        <v>465</v>
      </c>
      <c r="B546" s="46" t="s">
        <v>466</v>
      </c>
      <c r="C546" s="53">
        <v>387.55179545279992</v>
      </c>
    </row>
    <row r="547" spans="1:3" x14ac:dyDescent="0.25">
      <c r="A547" s="243"/>
      <c r="B547" s="31" t="s">
        <v>1844</v>
      </c>
      <c r="C547" s="53">
        <v>311.44348162560004</v>
      </c>
    </row>
    <row r="548" spans="1:3" x14ac:dyDescent="0.25">
      <c r="A548" s="243" t="s">
        <v>467</v>
      </c>
      <c r="B548" s="46" t="s">
        <v>468</v>
      </c>
      <c r="C548" s="53">
        <v>409.52618119680005</v>
      </c>
    </row>
    <row r="549" spans="1:3" x14ac:dyDescent="0.25">
      <c r="A549" s="243"/>
      <c r="B549" s="31" t="s">
        <v>1844</v>
      </c>
      <c r="C549" s="53">
        <v>329.02299022079995</v>
      </c>
    </row>
    <row r="550" spans="1:3" x14ac:dyDescent="0.25">
      <c r="A550" s="243" t="s">
        <v>469</v>
      </c>
      <c r="B550" s="46" t="s">
        <v>470</v>
      </c>
      <c r="C550" s="53">
        <v>542.53528710720013</v>
      </c>
    </row>
    <row r="551" spans="1:3" x14ac:dyDescent="0.25">
      <c r="A551" s="243"/>
      <c r="B551" s="31" t="s">
        <v>1844</v>
      </c>
      <c r="C551" s="53">
        <v>435.43027494912002</v>
      </c>
    </row>
    <row r="552" spans="1:3" x14ac:dyDescent="0.25">
      <c r="A552" s="243" t="s">
        <v>471</v>
      </c>
      <c r="B552" s="46" t="s">
        <v>472</v>
      </c>
      <c r="C552" s="53">
        <v>655.59215892479995</v>
      </c>
    </row>
    <row r="553" spans="1:3" x14ac:dyDescent="0.25">
      <c r="A553" s="243"/>
      <c r="B553" s="31" t="s">
        <v>1844</v>
      </c>
      <c r="C553" s="53">
        <v>525.87577240320002</v>
      </c>
    </row>
    <row r="554" spans="1:3" x14ac:dyDescent="0.25">
      <c r="A554" s="243" t="s">
        <v>473</v>
      </c>
      <c r="B554" s="46" t="s">
        <v>474</v>
      </c>
      <c r="C554" s="53">
        <v>219.6740837568</v>
      </c>
    </row>
    <row r="555" spans="1:3" x14ac:dyDescent="0.25">
      <c r="A555" s="243"/>
      <c r="B555" s="31" t="s">
        <v>1844</v>
      </c>
      <c r="C555" s="53">
        <v>177.14131226880005</v>
      </c>
    </row>
    <row r="556" spans="1:3" x14ac:dyDescent="0.25">
      <c r="A556" s="243" t="s">
        <v>475</v>
      </c>
      <c r="B556" s="46" t="s">
        <v>476</v>
      </c>
      <c r="C556" s="53">
        <v>207.19369877760002</v>
      </c>
    </row>
    <row r="557" spans="1:3" x14ac:dyDescent="0.25">
      <c r="A557" s="243"/>
      <c r="B557" s="31" t="s">
        <v>1844</v>
      </c>
      <c r="C557" s="53">
        <v>165.0539363904</v>
      </c>
    </row>
    <row r="558" spans="1:3" x14ac:dyDescent="0.25">
      <c r="A558" s="243" t="s">
        <v>477</v>
      </c>
      <c r="B558" s="46" t="s">
        <v>478</v>
      </c>
      <c r="C558" s="53">
        <v>85.443729388799994</v>
      </c>
    </row>
    <row r="559" spans="1:3" x14ac:dyDescent="0.25">
      <c r="A559" s="243"/>
      <c r="B559" s="31" t="s">
        <v>1844</v>
      </c>
      <c r="C559" s="53">
        <v>68.355188774399977</v>
      </c>
    </row>
    <row r="560" spans="1:3" x14ac:dyDescent="0.25">
      <c r="A560" s="243" t="s">
        <v>479</v>
      </c>
      <c r="B560" s="46" t="s">
        <v>480</v>
      </c>
      <c r="C560" s="53">
        <v>870.07878785280002</v>
      </c>
    </row>
    <row r="561" spans="1:3" x14ac:dyDescent="0.25">
      <c r="A561" s="243"/>
      <c r="B561" s="31" t="s">
        <v>1844</v>
      </c>
      <c r="C561" s="53">
        <v>697.46507554560003</v>
      </c>
    </row>
    <row r="562" spans="1:3" x14ac:dyDescent="0.25">
      <c r="A562" s="243" t="s">
        <v>481</v>
      </c>
      <c r="B562" s="46" t="s">
        <v>482</v>
      </c>
      <c r="C562" s="53">
        <v>105.62507228160001</v>
      </c>
    </row>
    <row r="563" spans="1:3" x14ac:dyDescent="0.25">
      <c r="A563" s="243"/>
      <c r="B563" s="31" t="s">
        <v>1844</v>
      </c>
      <c r="C563" s="53">
        <v>85.90210308863999</v>
      </c>
    </row>
    <row r="564" spans="1:3" x14ac:dyDescent="0.25">
      <c r="A564" s="243" t="s">
        <v>483</v>
      </c>
      <c r="B564" s="46" t="s">
        <v>484</v>
      </c>
      <c r="C564" s="53">
        <v>1121.7611879808001</v>
      </c>
    </row>
    <row r="565" spans="1:3" x14ac:dyDescent="0.25">
      <c r="A565" s="243"/>
      <c r="B565" s="31" t="s">
        <v>1844</v>
      </c>
      <c r="C565" s="53">
        <v>898.8109956479999</v>
      </c>
    </row>
    <row r="566" spans="1:3" ht="18" customHeight="1" x14ac:dyDescent="0.25">
      <c r="A566" s="42" t="s">
        <v>485</v>
      </c>
      <c r="B566" s="238" t="s">
        <v>486</v>
      </c>
      <c r="C566" s="239"/>
    </row>
    <row r="567" spans="1:3" ht="18" customHeight="1" x14ac:dyDescent="0.25">
      <c r="A567" s="32" t="s">
        <v>487</v>
      </c>
      <c r="B567" s="46" t="s">
        <v>488</v>
      </c>
      <c r="C567" s="53">
        <v>86.411769292799988</v>
      </c>
    </row>
    <row r="568" spans="1:3" x14ac:dyDescent="0.25">
      <c r="A568" s="237" t="s">
        <v>489</v>
      </c>
      <c r="B568" s="46" t="s">
        <v>1599</v>
      </c>
      <c r="C568" s="53">
        <v>829.44415586879995</v>
      </c>
    </row>
    <row r="569" spans="1:3" x14ac:dyDescent="0.25">
      <c r="A569" s="237"/>
      <c r="B569" s="31" t="s">
        <v>1844</v>
      </c>
      <c r="C569" s="53">
        <v>664.95736995840002</v>
      </c>
    </row>
    <row r="570" spans="1:3" x14ac:dyDescent="0.25">
      <c r="A570" s="237" t="s">
        <v>490</v>
      </c>
      <c r="B570" s="46" t="s">
        <v>299</v>
      </c>
      <c r="C570" s="53">
        <v>1165.6969719168001</v>
      </c>
    </row>
    <row r="571" spans="1:3" x14ac:dyDescent="0.25">
      <c r="A571" s="237"/>
      <c r="B571" s="31" t="s">
        <v>1844</v>
      </c>
      <c r="C571" s="53">
        <v>936.79162279680031</v>
      </c>
    </row>
    <row r="572" spans="1:3" x14ac:dyDescent="0.25">
      <c r="A572" s="237" t="s">
        <v>491</v>
      </c>
      <c r="B572" s="46" t="s">
        <v>301</v>
      </c>
      <c r="C572" s="53">
        <v>1205.3977434048002</v>
      </c>
    </row>
    <row r="573" spans="1:3" x14ac:dyDescent="0.25">
      <c r="A573" s="237"/>
      <c r="B573" s="31" t="s">
        <v>1844</v>
      </c>
      <c r="C573" s="53">
        <v>968.55223998720021</v>
      </c>
    </row>
    <row r="574" spans="1:3" x14ac:dyDescent="0.25">
      <c r="A574" s="237" t="s">
        <v>492</v>
      </c>
      <c r="B574" s="46" t="s">
        <v>303</v>
      </c>
      <c r="C574" s="53">
        <v>1219.5577434048002</v>
      </c>
    </row>
    <row r="575" spans="1:3" x14ac:dyDescent="0.25">
      <c r="A575" s="237"/>
      <c r="B575" s="31" t="s">
        <v>1844</v>
      </c>
      <c r="C575" s="53">
        <v>982.71223998720029</v>
      </c>
    </row>
    <row r="576" spans="1:3" ht="15.75" customHeight="1" x14ac:dyDescent="0.25">
      <c r="A576" s="237" t="s">
        <v>493</v>
      </c>
      <c r="B576" s="46" t="s">
        <v>258</v>
      </c>
      <c r="C576" s="53">
        <v>483.41948417280003</v>
      </c>
    </row>
    <row r="577" spans="1:3" x14ac:dyDescent="0.25">
      <c r="A577" s="237"/>
      <c r="B577" s="31" t="s">
        <v>1844</v>
      </c>
      <c r="C577" s="53">
        <v>388.13763260159993</v>
      </c>
    </row>
    <row r="578" spans="1:3" x14ac:dyDescent="0.25">
      <c r="A578" s="237" t="s">
        <v>494</v>
      </c>
      <c r="B578" s="46" t="s">
        <v>260</v>
      </c>
      <c r="C578" s="53">
        <v>2123.7471884928004</v>
      </c>
    </row>
    <row r="579" spans="1:3" x14ac:dyDescent="0.25">
      <c r="A579" s="237"/>
      <c r="B579" s="31" t="s">
        <v>1844</v>
      </c>
      <c r="C579" s="53">
        <v>1846.7717160576001</v>
      </c>
    </row>
    <row r="580" spans="1:3" ht="15" customHeight="1" x14ac:dyDescent="0.25">
      <c r="A580" s="237" t="s">
        <v>495</v>
      </c>
      <c r="B580" s="46" t="s">
        <v>1932</v>
      </c>
      <c r="C580" s="53">
        <v>2278.1247420288</v>
      </c>
    </row>
    <row r="581" spans="1:3" x14ac:dyDescent="0.25">
      <c r="A581" s="237"/>
      <c r="B581" s="31" t="s">
        <v>1844</v>
      </c>
      <c r="C581" s="53">
        <v>2087.5610388864002</v>
      </c>
    </row>
    <row r="582" spans="1:3" x14ac:dyDescent="0.25">
      <c r="A582" s="237" t="s">
        <v>496</v>
      </c>
      <c r="B582" s="46" t="s">
        <v>263</v>
      </c>
      <c r="C582" s="53">
        <v>487.3418041728001</v>
      </c>
    </row>
    <row r="583" spans="1:3" x14ac:dyDescent="0.25">
      <c r="A583" s="237"/>
      <c r="B583" s="31" t="s">
        <v>1844</v>
      </c>
      <c r="C583" s="53">
        <v>391.27548860159993</v>
      </c>
    </row>
    <row r="584" spans="1:3" x14ac:dyDescent="0.25">
      <c r="A584" s="237" t="s">
        <v>497</v>
      </c>
      <c r="B584" s="46" t="s">
        <v>1929</v>
      </c>
      <c r="C584" s="53">
        <v>1230.1856956608003</v>
      </c>
    </row>
    <row r="585" spans="1:3" x14ac:dyDescent="0.25">
      <c r="A585" s="237"/>
      <c r="B585" s="31" t="s">
        <v>1930</v>
      </c>
      <c r="C585" s="53">
        <v>985.55060179200018</v>
      </c>
    </row>
    <row r="586" spans="1:3" x14ac:dyDescent="0.25">
      <c r="A586" s="237" t="s">
        <v>498</v>
      </c>
      <c r="B586" s="46" t="s">
        <v>312</v>
      </c>
      <c r="C586" s="53">
        <v>2688.1865155968003</v>
      </c>
    </row>
    <row r="587" spans="1:3" x14ac:dyDescent="0.25">
      <c r="A587" s="237"/>
      <c r="B587" s="31" t="s">
        <v>1844</v>
      </c>
      <c r="C587" s="53">
        <v>2151.9512577408004</v>
      </c>
    </row>
    <row r="588" spans="1:3" x14ac:dyDescent="0.25">
      <c r="A588" s="42" t="s">
        <v>499</v>
      </c>
      <c r="B588" s="238" t="s">
        <v>500</v>
      </c>
      <c r="C588" s="239"/>
    </row>
    <row r="589" spans="1:3" x14ac:dyDescent="0.25">
      <c r="A589" s="32" t="s">
        <v>501</v>
      </c>
      <c r="B589" s="46" t="s">
        <v>1903</v>
      </c>
      <c r="C589" s="53">
        <v>123.78772082880003</v>
      </c>
    </row>
    <row r="590" spans="1:3" x14ac:dyDescent="0.25">
      <c r="A590" s="33"/>
      <c r="B590" s="47" t="s">
        <v>502</v>
      </c>
      <c r="C590" s="59"/>
    </row>
    <row r="591" spans="1:3" x14ac:dyDescent="0.25">
      <c r="A591" s="32" t="s">
        <v>503</v>
      </c>
      <c r="B591" s="46" t="s">
        <v>1911</v>
      </c>
      <c r="C591" s="53">
        <v>284.91562673279998</v>
      </c>
    </row>
    <row r="592" spans="1:3" x14ac:dyDescent="0.25">
      <c r="A592" s="32" t="s">
        <v>504</v>
      </c>
      <c r="B592" s="46" t="s">
        <v>505</v>
      </c>
      <c r="C592" s="53">
        <v>792.99956417280009</v>
      </c>
    </row>
    <row r="593" spans="1:3" x14ac:dyDescent="0.25">
      <c r="A593" s="32" t="s">
        <v>506</v>
      </c>
      <c r="B593" s="46" t="s">
        <v>507</v>
      </c>
      <c r="C593" s="53">
        <v>211.8371807808</v>
      </c>
    </row>
    <row r="594" spans="1:3" x14ac:dyDescent="0.25">
      <c r="A594" s="32" t="s">
        <v>508</v>
      </c>
      <c r="B594" s="46" t="s">
        <v>509</v>
      </c>
      <c r="C594" s="53">
        <v>169.45243226880001</v>
      </c>
    </row>
    <row r="595" spans="1:3" x14ac:dyDescent="0.25">
      <c r="A595" s="32" t="s">
        <v>510</v>
      </c>
      <c r="B595" s="46" t="s">
        <v>511</v>
      </c>
      <c r="C595" s="53">
        <v>230.13190078080001</v>
      </c>
    </row>
    <row r="596" spans="1:3" x14ac:dyDescent="0.25">
      <c r="A596" s="32" t="s">
        <v>512</v>
      </c>
      <c r="B596" s="46" t="s">
        <v>513</v>
      </c>
      <c r="C596" s="53">
        <v>171.59446078080003</v>
      </c>
    </row>
    <row r="597" spans="1:3" x14ac:dyDescent="0.25">
      <c r="A597" s="32" t="s">
        <v>514</v>
      </c>
      <c r="B597" s="46" t="s">
        <v>515</v>
      </c>
      <c r="C597" s="53">
        <v>162.23856929279998</v>
      </c>
    </row>
    <row r="598" spans="1:3" x14ac:dyDescent="0.25">
      <c r="A598" s="240" t="s">
        <v>516</v>
      </c>
      <c r="B598" s="46" t="s">
        <v>517</v>
      </c>
      <c r="C598" s="58">
        <v>186.20758078080001</v>
      </c>
    </row>
    <row r="599" spans="1:3" x14ac:dyDescent="0.25">
      <c r="A599" s="241"/>
      <c r="B599" s="31" t="s">
        <v>1844</v>
      </c>
      <c r="C599" s="55">
        <v>150.36810988799999</v>
      </c>
    </row>
    <row r="600" spans="1:3" x14ac:dyDescent="0.25">
      <c r="A600" s="32" t="s">
        <v>518</v>
      </c>
      <c r="B600" s="46" t="s">
        <v>519</v>
      </c>
      <c r="C600" s="53">
        <v>245.21485524479999</v>
      </c>
    </row>
    <row r="601" spans="1:3" x14ac:dyDescent="0.25">
      <c r="A601" s="33"/>
      <c r="B601" s="47" t="s">
        <v>520</v>
      </c>
      <c r="C601" s="59"/>
    </row>
    <row r="602" spans="1:3" x14ac:dyDescent="0.25">
      <c r="A602" s="32" t="s">
        <v>521</v>
      </c>
      <c r="B602" s="46" t="s">
        <v>522</v>
      </c>
      <c r="C602" s="53">
        <v>163.44343236480003</v>
      </c>
    </row>
    <row r="603" spans="1:3" x14ac:dyDescent="0.25">
      <c r="A603" s="237" t="s">
        <v>523</v>
      </c>
      <c r="B603" s="46" t="s">
        <v>524</v>
      </c>
      <c r="C603" s="53">
        <v>319.9667583168</v>
      </c>
    </row>
    <row r="604" spans="1:3" x14ac:dyDescent="0.25">
      <c r="A604" s="237"/>
      <c r="B604" s="31" t="s">
        <v>1844</v>
      </c>
      <c r="C604" s="53">
        <v>257.37545191679999</v>
      </c>
    </row>
    <row r="605" spans="1:3" x14ac:dyDescent="0.25">
      <c r="A605" s="237" t="s">
        <v>525</v>
      </c>
      <c r="B605" s="46" t="s">
        <v>1911</v>
      </c>
      <c r="C605" s="53">
        <v>200.86444385280001</v>
      </c>
    </row>
    <row r="606" spans="1:3" x14ac:dyDescent="0.25">
      <c r="A606" s="237"/>
      <c r="B606" s="31" t="s">
        <v>1844</v>
      </c>
      <c r="C606" s="53">
        <v>162.09360034559998</v>
      </c>
    </row>
    <row r="607" spans="1:3" x14ac:dyDescent="0.25">
      <c r="A607" s="237" t="s">
        <v>526</v>
      </c>
      <c r="B607" s="46" t="s">
        <v>527</v>
      </c>
      <c r="C607" s="53">
        <v>529.91189575680005</v>
      </c>
    </row>
    <row r="608" spans="1:3" x14ac:dyDescent="0.25">
      <c r="A608" s="237"/>
      <c r="B608" s="31" t="s">
        <v>1844</v>
      </c>
      <c r="C608" s="53">
        <v>425.33156186880001</v>
      </c>
    </row>
    <row r="609" spans="1:3" x14ac:dyDescent="0.25">
      <c r="A609" s="237" t="s">
        <v>528</v>
      </c>
      <c r="B609" s="46" t="s">
        <v>240</v>
      </c>
      <c r="C609" s="53">
        <v>645.6287071488</v>
      </c>
    </row>
    <row r="610" spans="1:3" x14ac:dyDescent="0.25">
      <c r="A610" s="237"/>
      <c r="B610" s="31" t="s">
        <v>1844</v>
      </c>
      <c r="C610" s="53">
        <v>517.90501098239997</v>
      </c>
    </row>
    <row r="611" spans="1:3" x14ac:dyDescent="0.25">
      <c r="A611" s="32" t="s">
        <v>529</v>
      </c>
      <c r="B611" s="46" t="s">
        <v>530</v>
      </c>
      <c r="C611" s="53">
        <v>121.46290087679998</v>
      </c>
    </row>
    <row r="612" spans="1:3" ht="17.25" customHeight="1" x14ac:dyDescent="0.25">
      <c r="A612" s="40" t="s">
        <v>116</v>
      </c>
      <c r="B612" s="246" t="s">
        <v>531</v>
      </c>
      <c r="C612" s="247"/>
    </row>
    <row r="613" spans="1:3" x14ac:dyDescent="0.25">
      <c r="A613" s="237" t="s">
        <v>532</v>
      </c>
      <c r="B613" s="46" t="s">
        <v>533</v>
      </c>
      <c r="C613" s="53">
        <v>1387.7388331008001</v>
      </c>
    </row>
    <row r="614" spans="1:3" x14ac:dyDescent="0.25">
      <c r="A614" s="237"/>
      <c r="B614" s="31" t="s">
        <v>1844</v>
      </c>
      <c r="C614" s="53">
        <v>1185.244935744</v>
      </c>
    </row>
    <row r="615" spans="1:3" ht="17.25" customHeight="1" x14ac:dyDescent="0.25">
      <c r="A615" s="32"/>
      <c r="B615" s="47" t="s">
        <v>534</v>
      </c>
      <c r="C615" s="59"/>
    </row>
    <row r="616" spans="1:3" x14ac:dyDescent="0.25">
      <c r="A616" s="237" t="s">
        <v>535</v>
      </c>
      <c r="B616" s="46" t="s">
        <v>536</v>
      </c>
      <c r="C616" s="53">
        <v>1018.8257986368001</v>
      </c>
    </row>
    <row r="617" spans="1:3" x14ac:dyDescent="0.25">
      <c r="A617" s="237"/>
      <c r="B617" s="31" t="s">
        <v>1844</v>
      </c>
      <c r="C617" s="53">
        <v>816.46268417279998</v>
      </c>
    </row>
    <row r="618" spans="1:3" x14ac:dyDescent="0.25">
      <c r="A618" s="237" t="s">
        <v>537</v>
      </c>
      <c r="B618" s="46" t="s">
        <v>538</v>
      </c>
      <c r="C618" s="53">
        <v>1051.2663586368001</v>
      </c>
    </row>
    <row r="619" spans="1:3" x14ac:dyDescent="0.25">
      <c r="A619" s="237"/>
      <c r="B619" s="31" t="s">
        <v>1844</v>
      </c>
      <c r="C619" s="53">
        <v>842.41513217279999</v>
      </c>
    </row>
    <row r="620" spans="1:3" x14ac:dyDescent="0.25">
      <c r="A620" s="237" t="s">
        <v>539</v>
      </c>
      <c r="B620" s="46" t="s">
        <v>540</v>
      </c>
      <c r="C620" s="53">
        <v>1004.8190041728001</v>
      </c>
    </row>
    <row r="621" spans="1:3" x14ac:dyDescent="0.25">
      <c r="A621" s="237"/>
      <c r="B621" s="31" t="s">
        <v>1844</v>
      </c>
      <c r="C621" s="53">
        <v>805.25724860159994</v>
      </c>
    </row>
    <row r="622" spans="1:3" ht="17.25" customHeight="1" x14ac:dyDescent="0.25">
      <c r="A622" s="237" t="s">
        <v>541</v>
      </c>
      <c r="B622" s="46" t="s">
        <v>542</v>
      </c>
      <c r="C622" s="53">
        <v>1003.1906041727999</v>
      </c>
    </row>
    <row r="623" spans="1:3" x14ac:dyDescent="0.25">
      <c r="A623" s="237"/>
      <c r="B623" s="31" t="s">
        <v>1844</v>
      </c>
      <c r="C623" s="53">
        <v>803.95452860159992</v>
      </c>
    </row>
    <row r="624" spans="1:3" ht="17.25" customHeight="1" x14ac:dyDescent="0.25">
      <c r="A624" s="32" t="s">
        <v>543</v>
      </c>
      <c r="B624" s="46" t="s">
        <v>544</v>
      </c>
      <c r="C624" s="53">
        <v>2697.1019313983998</v>
      </c>
    </row>
    <row r="625" spans="1:3" ht="26.25" customHeight="1" x14ac:dyDescent="0.25">
      <c r="A625" s="32" t="s">
        <v>545</v>
      </c>
      <c r="B625" s="46" t="s">
        <v>546</v>
      </c>
      <c r="C625" s="53">
        <v>768.5768124768</v>
      </c>
    </row>
    <row r="626" spans="1:3" x14ac:dyDescent="0.25">
      <c r="A626" s="237" t="s">
        <v>547</v>
      </c>
      <c r="B626" s="46" t="s">
        <v>548</v>
      </c>
      <c r="C626" s="53">
        <v>1410.4116211968003</v>
      </c>
    </row>
    <row r="627" spans="1:3" x14ac:dyDescent="0.25">
      <c r="A627" s="237"/>
      <c r="B627" s="31" t="s">
        <v>1844</v>
      </c>
      <c r="C627" s="53">
        <v>1129.7313422208001</v>
      </c>
    </row>
    <row r="628" spans="1:3" ht="17.25" customHeight="1" x14ac:dyDescent="0.25">
      <c r="A628" s="237" t="s">
        <v>549</v>
      </c>
      <c r="B628" s="46" t="s">
        <v>550</v>
      </c>
      <c r="C628" s="53">
        <v>1731.4367760768002</v>
      </c>
    </row>
    <row r="629" spans="1:3" x14ac:dyDescent="0.25">
      <c r="A629" s="237"/>
      <c r="B629" s="31" t="s">
        <v>1844</v>
      </c>
      <c r="C629" s="53">
        <v>1386.5514661248001</v>
      </c>
    </row>
    <row r="630" spans="1:3" x14ac:dyDescent="0.25">
      <c r="A630" s="237" t="s">
        <v>551</v>
      </c>
      <c r="B630" s="46" t="s">
        <v>552</v>
      </c>
      <c r="C630" s="53">
        <v>593.99105566079993</v>
      </c>
    </row>
    <row r="631" spans="1:3" x14ac:dyDescent="0.25">
      <c r="A631" s="237"/>
      <c r="B631" s="31" t="s">
        <v>1844</v>
      </c>
      <c r="C631" s="53">
        <v>476.594889792</v>
      </c>
    </row>
    <row r="632" spans="1:3" x14ac:dyDescent="0.25">
      <c r="A632" s="237" t="s">
        <v>553</v>
      </c>
      <c r="B632" s="46" t="s">
        <v>554</v>
      </c>
      <c r="C632" s="53">
        <v>1047.8710681728001</v>
      </c>
    </row>
    <row r="633" spans="1:3" x14ac:dyDescent="0.25">
      <c r="A633" s="237"/>
      <c r="B633" s="31" t="s">
        <v>1844</v>
      </c>
      <c r="C633" s="53">
        <v>839.69889980159996</v>
      </c>
    </row>
    <row r="634" spans="1:3" x14ac:dyDescent="0.25">
      <c r="A634" s="237" t="s">
        <v>555</v>
      </c>
      <c r="B634" s="46" t="s">
        <v>556</v>
      </c>
      <c r="C634" s="53">
        <v>771.07303016639992</v>
      </c>
    </row>
    <row r="635" spans="1:3" x14ac:dyDescent="0.25">
      <c r="A635" s="237"/>
      <c r="B635" s="31" t="s">
        <v>1844</v>
      </c>
      <c r="C635" s="53">
        <v>618.26046939648018</v>
      </c>
    </row>
    <row r="636" spans="1:3" x14ac:dyDescent="0.25">
      <c r="A636" s="237" t="s">
        <v>557</v>
      </c>
      <c r="B636" s="46" t="s">
        <v>558</v>
      </c>
      <c r="C636" s="53">
        <v>1566.2655586368001</v>
      </c>
    </row>
    <row r="637" spans="1:3" x14ac:dyDescent="0.25">
      <c r="A637" s="237"/>
      <c r="B637" s="31" t="s">
        <v>1844</v>
      </c>
      <c r="C637" s="53">
        <v>1254.4144921728</v>
      </c>
    </row>
    <row r="638" spans="1:3" ht="15" customHeight="1" x14ac:dyDescent="0.25">
      <c r="A638" s="32" t="s">
        <v>559</v>
      </c>
      <c r="B638" s="46" t="s">
        <v>560</v>
      </c>
      <c r="C638" s="53">
        <v>1304.7354675648</v>
      </c>
    </row>
    <row r="639" spans="1:3" ht="14.25" customHeight="1" x14ac:dyDescent="0.25">
      <c r="A639" s="237" t="s">
        <v>561</v>
      </c>
      <c r="B639" s="45" t="s">
        <v>562</v>
      </c>
      <c r="C639" s="60">
        <v>487.98260987520013</v>
      </c>
    </row>
    <row r="640" spans="1:3" x14ac:dyDescent="0.25">
      <c r="A640" s="237"/>
      <c r="B640" s="31" t="s">
        <v>1844</v>
      </c>
      <c r="C640" s="53">
        <v>342.5535125184</v>
      </c>
    </row>
    <row r="641" spans="1:3" x14ac:dyDescent="0.25">
      <c r="A641" s="32"/>
      <c r="B641" s="47" t="s">
        <v>563</v>
      </c>
      <c r="C641" s="59"/>
    </row>
    <row r="642" spans="1:3" x14ac:dyDescent="0.25">
      <c r="A642" s="32" t="s">
        <v>564</v>
      </c>
      <c r="B642" s="46" t="s">
        <v>565</v>
      </c>
      <c r="C642" s="53">
        <v>1094.7408278976002</v>
      </c>
    </row>
    <row r="643" spans="1:3" x14ac:dyDescent="0.25">
      <c r="A643" s="237" t="s">
        <v>566</v>
      </c>
      <c r="B643" s="46" t="s">
        <v>439</v>
      </c>
      <c r="C643" s="53">
        <v>495.9227641728001</v>
      </c>
    </row>
    <row r="644" spans="1:3" x14ac:dyDescent="0.25">
      <c r="A644" s="237"/>
      <c r="B644" s="31" t="s">
        <v>1844</v>
      </c>
      <c r="C644" s="53">
        <v>398.1402566015999</v>
      </c>
    </row>
    <row r="645" spans="1:3" x14ac:dyDescent="0.25">
      <c r="A645" s="237" t="s">
        <v>567</v>
      </c>
      <c r="B645" s="46" t="s">
        <v>568</v>
      </c>
      <c r="C645" s="53">
        <v>499.54772417280009</v>
      </c>
    </row>
    <row r="646" spans="1:3" x14ac:dyDescent="0.25">
      <c r="A646" s="237"/>
      <c r="B646" s="31" t="s">
        <v>1844</v>
      </c>
      <c r="C646" s="53">
        <v>401.0402246015999</v>
      </c>
    </row>
    <row r="647" spans="1:3" x14ac:dyDescent="0.25">
      <c r="A647" s="237" t="s">
        <v>569</v>
      </c>
      <c r="B647" s="46" t="s">
        <v>448</v>
      </c>
      <c r="C647" s="53">
        <v>500.29820417280007</v>
      </c>
    </row>
    <row r="648" spans="1:3" x14ac:dyDescent="0.25">
      <c r="A648" s="237"/>
      <c r="B648" s="31" t="s">
        <v>1844</v>
      </c>
      <c r="C648" s="53">
        <v>401.64060860159992</v>
      </c>
    </row>
    <row r="649" spans="1:3" x14ac:dyDescent="0.25">
      <c r="A649" s="237" t="s">
        <v>570</v>
      </c>
      <c r="B649" s="46" t="s">
        <v>571</v>
      </c>
      <c r="C649" s="53">
        <v>496.27676417280009</v>
      </c>
    </row>
    <row r="650" spans="1:3" x14ac:dyDescent="0.25">
      <c r="A650" s="237"/>
      <c r="B650" s="31" t="s">
        <v>1930</v>
      </c>
      <c r="C650" s="53">
        <v>398.42345660159998</v>
      </c>
    </row>
    <row r="651" spans="1:3" x14ac:dyDescent="0.25">
      <c r="A651" s="237" t="s">
        <v>572</v>
      </c>
      <c r="B651" s="46" t="s">
        <v>573</v>
      </c>
      <c r="C651" s="53">
        <v>574.71542714880002</v>
      </c>
    </row>
    <row r="652" spans="1:3" x14ac:dyDescent="0.25">
      <c r="A652" s="237"/>
      <c r="B652" s="31" t="s">
        <v>1930</v>
      </c>
      <c r="C652" s="53">
        <v>461.17438698239999</v>
      </c>
    </row>
    <row r="653" spans="1:3" x14ac:dyDescent="0.25">
      <c r="A653" s="237" t="s">
        <v>574</v>
      </c>
      <c r="B653" s="36" t="s">
        <v>466</v>
      </c>
      <c r="C653" s="54">
        <v>566.61590714880003</v>
      </c>
    </row>
    <row r="654" spans="1:3" x14ac:dyDescent="0.25">
      <c r="A654" s="237"/>
      <c r="B654" s="31" t="s">
        <v>1930</v>
      </c>
      <c r="C654" s="53">
        <v>454.69477098239992</v>
      </c>
    </row>
    <row r="655" spans="1:3" x14ac:dyDescent="0.25">
      <c r="A655" s="237" t="s">
        <v>575</v>
      </c>
      <c r="B655" s="46" t="s">
        <v>468</v>
      </c>
      <c r="C655" s="53">
        <v>491.19332417280003</v>
      </c>
    </row>
    <row r="656" spans="1:3" x14ac:dyDescent="0.25">
      <c r="A656" s="237"/>
      <c r="B656" s="31" t="s">
        <v>1844</v>
      </c>
      <c r="C656" s="53">
        <v>394.35670460159992</v>
      </c>
    </row>
    <row r="657" spans="1:3" x14ac:dyDescent="0.25">
      <c r="A657" s="237" t="s">
        <v>576</v>
      </c>
      <c r="B657" s="46" t="s">
        <v>577</v>
      </c>
      <c r="C657" s="53">
        <v>493.0624441728001</v>
      </c>
    </row>
    <row r="658" spans="1:3" x14ac:dyDescent="0.25">
      <c r="A658" s="237"/>
      <c r="B658" s="31" t="s">
        <v>1844</v>
      </c>
      <c r="C658" s="53">
        <v>395.85200060159991</v>
      </c>
    </row>
    <row r="659" spans="1:3" x14ac:dyDescent="0.25">
      <c r="A659" s="237" t="s">
        <v>578</v>
      </c>
      <c r="B659" s="46" t="s">
        <v>579</v>
      </c>
      <c r="C659" s="53">
        <v>1450.9937167488001</v>
      </c>
    </row>
    <row r="660" spans="1:3" x14ac:dyDescent="0.25">
      <c r="A660" s="237"/>
      <c r="B660" s="31" t="s">
        <v>1844</v>
      </c>
      <c r="C660" s="53">
        <v>1162.1970186624001</v>
      </c>
    </row>
    <row r="661" spans="1:3" ht="12" customHeight="1" x14ac:dyDescent="0.25">
      <c r="A661" s="33" t="s">
        <v>580</v>
      </c>
      <c r="B661" s="47" t="s">
        <v>581</v>
      </c>
      <c r="C661" s="59"/>
    </row>
    <row r="662" spans="1:3" ht="12.75" customHeight="1" x14ac:dyDescent="0.25">
      <c r="A662" s="237" t="s">
        <v>582</v>
      </c>
      <c r="B662" s="46" t="s">
        <v>583</v>
      </c>
      <c r="C662" s="53">
        <v>624.14860169280007</v>
      </c>
    </row>
    <row r="663" spans="1:3" ht="14.25" customHeight="1" x14ac:dyDescent="0.25">
      <c r="A663" s="237"/>
      <c r="B663" s="31" t="s">
        <v>1844</v>
      </c>
      <c r="C663" s="53">
        <v>500.72092661760001</v>
      </c>
    </row>
    <row r="664" spans="1:3" ht="22.5" customHeight="1" x14ac:dyDescent="0.25">
      <c r="A664" s="32" t="s">
        <v>584</v>
      </c>
      <c r="B664" s="46" t="s">
        <v>585</v>
      </c>
      <c r="C664" s="53">
        <v>783.00515863680016</v>
      </c>
    </row>
    <row r="665" spans="1:3" ht="14.25" customHeight="1" x14ac:dyDescent="0.25">
      <c r="A665" s="237" t="s">
        <v>586</v>
      </c>
      <c r="B665" s="46" t="s">
        <v>587</v>
      </c>
      <c r="C665" s="53">
        <v>449.04418673279997</v>
      </c>
    </row>
    <row r="666" spans="1:3" ht="13.5" customHeight="1" x14ac:dyDescent="0.25">
      <c r="A666" s="237"/>
      <c r="B666" s="31" t="s">
        <v>1930</v>
      </c>
      <c r="C666" s="53">
        <v>360.63739464960003</v>
      </c>
    </row>
    <row r="667" spans="1:3" x14ac:dyDescent="0.25">
      <c r="A667" s="240" t="s">
        <v>588</v>
      </c>
      <c r="B667" s="46" t="s">
        <v>589</v>
      </c>
      <c r="C667" s="53">
        <v>577.34663268479994</v>
      </c>
    </row>
    <row r="668" spans="1:3" x14ac:dyDescent="0.25">
      <c r="A668" s="241"/>
      <c r="B668" s="31" t="s">
        <v>1844</v>
      </c>
      <c r="C668" s="53">
        <v>463.27935141119997</v>
      </c>
    </row>
    <row r="669" spans="1:3" x14ac:dyDescent="0.25">
      <c r="A669" s="32" t="s">
        <v>590</v>
      </c>
      <c r="B669" s="46" t="s">
        <v>591</v>
      </c>
      <c r="C669" s="53">
        <v>1092.0417132672001</v>
      </c>
    </row>
    <row r="670" spans="1:3" x14ac:dyDescent="0.25">
      <c r="A670" s="237" t="s">
        <v>592</v>
      </c>
      <c r="B670" s="46" t="s">
        <v>593</v>
      </c>
      <c r="C670" s="53">
        <v>1408.9286160767999</v>
      </c>
    </row>
    <row r="671" spans="1:3" x14ac:dyDescent="0.25">
      <c r="A671" s="237"/>
      <c r="B671" s="31" t="s">
        <v>1844</v>
      </c>
      <c r="C671" s="53">
        <v>1128.5449381248</v>
      </c>
    </row>
  </sheetData>
  <mergeCells count="288">
    <mergeCell ref="A322:A323"/>
    <mergeCell ref="A330:A331"/>
    <mergeCell ref="A337:A338"/>
    <mergeCell ref="A326:A327"/>
    <mergeCell ref="A311:A312"/>
    <mergeCell ref="A315:A316"/>
    <mergeCell ref="A318:A319"/>
    <mergeCell ref="A324:A325"/>
    <mergeCell ref="A320:A321"/>
    <mergeCell ref="A670:A671"/>
    <mergeCell ref="A651:A652"/>
    <mergeCell ref="A657:A658"/>
    <mergeCell ref="A653:A654"/>
    <mergeCell ref="A667:A668"/>
    <mergeCell ref="A655:A656"/>
    <mergeCell ref="A665:A666"/>
    <mergeCell ref="A662:A663"/>
    <mergeCell ref="A659:A660"/>
    <mergeCell ref="A649:A650"/>
    <mergeCell ref="A647:A648"/>
    <mergeCell ref="A645:A646"/>
    <mergeCell ref="A643:A644"/>
    <mergeCell ref="A639:A640"/>
    <mergeCell ref="A636:A637"/>
    <mergeCell ref="A210:A211"/>
    <mergeCell ref="A214:A215"/>
    <mergeCell ref="A212:A213"/>
    <mergeCell ref="A224:A225"/>
    <mergeCell ref="A632:A633"/>
    <mergeCell ref="A634:A635"/>
    <mergeCell ref="A357:A358"/>
    <mergeCell ref="A380:A381"/>
    <mergeCell ref="A254:A255"/>
    <mergeCell ref="A287:A288"/>
    <mergeCell ref="A609:A610"/>
    <mergeCell ref="A598:A599"/>
    <mergeCell ref="A603:A604"/>
    <mergeCell ref="A605:A606"/>
    <mergeCell ref="A607:A608"/>
    <mergeCell ref="A216:A217"/>
    <mergeCell ref="A232:A233"/>
    <mergeCell ref="A220:A221"/>
    <mergeCell ref="A628:A629"/>
    <mergeCell ref="A630:A631"/>
    <mergeCell ref="A218:A219"/>
    <mergeCell ref="A450:A451"/>
    <mergeCell ref="A464:A465"/>
    <mergeCell ref="A455:A456"/>
    <mergeCell ref="A376:A377"/>
    <mergeCell ref="A378:A379"/>
    <mergeCell ref="A350:A351"/>
    <mergeCell ref="A359:A360"/>
    <mergeCell ref="A352:A353"/>
    <mergeCell ref="A346:A347"/>
    <mergeCell ref="A364:A365"/>
    <mergeCell ref="A328:A329"/>
    <mergeCell ref="A366:A367"/>
    <mergeCell ref="A362:A363"/>
    <mergeCell ref="A342:A343"/>
    <mergeCell ref="A332:A333"/>
    <mergeCell ref="A348:A349"/>
    <mergeCell ref="A626:A627"/>
    <mergeCell ref="A620:A621"/>
    <mergeCell ref="A339:A340"/>
    <mergeCell ref="A228:A229"/>
    <mergeCell ref="A291:A292"/>
    <mergeCell ref="A616:A617"/>
    <mergeCell ref="A622:A623"/>
    <mergeCell ref="A618:A619"/>
    <mergeCell ref="A613:A614"/>
    <mergeCell ref="A382:A383"/>
    <mergeCell ref="A405:A406"/>
    <mergeCell ref="A411:A412"/>
    <mergeCell ref="A540:A541"/>
    <mergeCell ref="A538:A539"/>
    <mergeCell ref="A536:A537"/>
    <mergeCell ref="A586:A587"/>
    <mergeCell ref="A546:A547"/>
    <mergeCell ref="A493:A494"/>
    <mergeCell ref="A554:A555"/>
    <mergeCell ref="A548:A549"/>
    <mergeCell ref="A497:A498"/>
    <mergeCell ref="A552:A553"/>
    <mergeCell ref="A513:A514"/>
    <mergeCell ref="A499:A500"/>
    <mergeCell ref="A495:A496"/>
    <mergeCell ref="A576:A577"/>
    <mergeCell ref="A544:A545"/>
    <mergeCell ref="A582:A583"/>
    <mergeCell ref="A482:A483"/>
    <mergeCell ref="A488:A489"/>
    <mergeCell ref="A519:A520"/>
    <mergeCell ref="A505:A506"/>
    <mergeCell ref="A542:A543"/>
    <mergeCell ref="A517:A518"/>
    <mergeCell ref="A515:A516"/>
    <mergeCell ref="A507:A508"/>
    <mergeCell ref="A527:A528"/>
    <mergeCell ref="A532:A533"/>
    <mergeCell ref="A584:A585"/>
    <mergeCell ref="A580:A581"/>
    <mergeCell ref="A550:A551"/>
    <mergeCell ref="A562:A563"/>
    <mergeCell ref="A568:A569"/>
    <mergeCell ref="A558:A559"/>
    <mergeCell ref="A578:A579"/>
    <mergeCell ref="A574:A575"/>
    <mergeCell ref="A572:A573"/>
    <mergeCell ref="A570:A571"/>
    <mergeCell ref="A564:A565"/>
    <mergeCell ref="A556:A557"/>
    <mergeCell ref="A560:A561"/>
    <mergeCell ref="A77:A78"/>
    <mergeCell ref="A111:A112"/>
    <mergeCell ref="B612:C612"/>
    <mergeCell ref="B390:C390"/>
    <mergeCell ref="B423:C423"/>
    <mergeCell ref="B454:C454"/>
    <mergeCell ref="B492:C492"/>
    <mergeCell ref="B566:C566"/>
    <mergeCell ref="B588:C588"/>
    <mergeCell ref="A409:A410"/>
    <mergeCell ref="A384:A385"/>
    <mergeCell ref="A393:A394"/>
    <mergeCell ref="A397:A398"/>
    <mergeCell ref="A403:A404"/>
    <mergeCell ref="A407:A408"/>
    <mergeCell ref="A386:A387"/>
    <mergeCell ref="A430:A431"/>
    <mergeCell ref="A460:A461"/>
    <mergeCell ref="A529:A530"/>
    <mergeCell ref="A486:A487"/>
    <mergeCell ref="A523:A524"/>
    <mergeCell ref="A436:A437"/>
    <mergeCell ref="A501:A502"/>
    <mergeCell ref="A478:A479"/>
    <mergeCell ref="A534:A535"/>
    <mergeCell ref="A521:A522"/>
    <mergeCell ref="A445:A446"/>
    <mergeCell ref="A368:A369"/>
    <mergeCell ref="A425:A426"/>
    <mergeCell ref="A427:A428"/>
    <mergeCell ref="A419:A420"/>
    <mergeCell ref="A370:A371"/>
    <mergeCell ref="A468:A469"/>
    <mergeCell ref="A462:A463"/>
    <mergeCell ref="A472:A473"/>
    <mergeCell ref="A480:A481"/>
    <mergeCell ref="A452:A453"/>
    <mergeCell ref="A400:A401"/>
    <mergeCell ref="A470:A471"/>
    <mergeCell ref="A525:A526"/>
    <mergeCell ref="A503:A504"/>
    <mergeCell ref="A458:A459"/>
    <mergeCell ref="A443:A444"/>
    <mergeCell ref="A374:A375"/>
    <mergeCell ref="A511:A512"/>
    <mergeCell ref="A484:A485"/>
    <mergeCell ref="A509:A510"/>
    <mergeCell ref="A476:A477"/>
    <mergeCell ref="A490:A491"/>
    <mergeCell ref="A117:A118"/>
    <mergeCell ref="A107:A108"/>
    <mergeCell ref="A98:A99"/>
    <mergeCell ref="A421:A422"/>
    <mergeCell ref="A388:A389"/>
    <mergeCell ref="A413:A414"/>
    <mergeCell ref="A415:A416"/>
    <mergeCell ref="A344:A345"/>
    <mergeCell ref="A372:A373"/>
    <mergeCell ref="A354:A355"/>
    <mergeCell ref="A417:A418"/>
    <mergeCell ref="A197:A198"/>
    <mergeCell ref="A309:A310"/>
    <mergeCell ref="A195:A196"/>
    <mergeCell ref="A434:A435"/>
    <mergeCell ref="A193:A194"/>
    <mergeCell ref="A190:A191"/>
    <mergeCell ref="A161:A162"/>
    <mergeCell ref="A156:A157"/>
    <mergeCell ref="A18:A19"/>
    <mergeCell ref="A47:A48"/>
    <mergeCell ref="A41:A42"/>
    <mergeCell ref="B334:C334"/>
    <mergeCell ref="A89:A90"/>
    <mergeCell ref="A54:A55"/>
    <mergeCell ref="A258:A259"/>
    <mergeCell ref="A281:A282"/>
    <mergeCell ref="A68:A69"/>
    <mergeCell ref="A57:A58"/>
    <mergeCell ref="A115:A116"/>
    <mergeCell ref="B65:C65"/>
    <mergeCell ref="B119:C119"/>
    <mergeCell ref="A126:A127"/>
    <mergeCell ref="A139:A140"/>
    <mergeCell ref="A154:A155"/>
    <mergeCell ref="A148:A149"/>
    <mergeCell ref="B165:C165"/>
    <mergeCell ref="A123:A124"/>
    <mergeCell ref="A109:A110"/>
    <mergeCell ref="A113:A114"/>
    <mergeCell ref="A87:A88"/>
    <mergeCell ref="A70:A71"/>
    <mergeCell ref="A105:A106"/>
    <mergeCell ref="A96:A97"/>
    <mergeCell ref="A61:A62"/>
    <mergeCell ref="A72:A73"/>
    <mergeCell ref="A1:C1"/>
    <mergeCell ref="A2:C2"/>
    <mergeCell ref="A3:C3"/>
    <mergeCell ref="A51:A52"/>
    <mergeCell ref="A16:A17"/>
    <mergeCell ref="A22:A23"/>
    <mergeCell ref="A28:A29"/>
    <mergeCell ref="A30:A31"/>
    <mergeCell ref="A26:A27"/>
    <mergeCell ref="A24:A25"/>
    <mergeCell ref="B7:C7"/>
    <mergeCell ref="B36:C36"/>
    <mergeCell ref="A20:A21"/>
    <mergeCell ref="A43:A44"/>
    <mergeCell ref="A14:A15"/>
    <mergeCell ref="A32:A33"/>
    <mergeCell ref="A34:A35"/>
    <mergeCell ref="A45:A46"/>
    <mergeCell ref="A10:A11"/>
    <mergeCell ref="A39:A40"/>
    <mergeCell ref="A12:A13"/>
    <mergeCell ref="A313:A314"/>
    <mergeCell ref="A299:A300"/>
    <mergeCell ref="A293:A294"/>
    <mergeCell ref="A307:A308"/>
    <mergeCell ref="A305:A306"/>
    <mergeCell ref="A208:A209"/>
    <mergeCell ref="A204:A205"/>
    <mergeCell ref="A283:A284"/>
    <mergeCell ref="A277:A278"/>
    <mergeCell ref="A247:A248"/>
    <mergeCell ref="A250:A251"/>
    <mergeCell ref="A268:A269"/>
    <mergeCell ref="A238:A239"/>
    <mergeCell ref="A240:A241"/>
    <mergeCell ref="A279:A280"/>
    <mergeCell ref="A206:A207"/>
    <mergeCell ref="A289:A290"/>
    <mergeCell ref="A297:A298"/>
    <mergeCell ref="B242:C242"/>
    <mergeCell ref="A285:A286"/>
    <mergeCell ref="A245:A246"/>
    <mergeCell ref="A252:A253"/>
    <mergeCell ref="A260:A261"/>
    <mergeCell ref="A262:A263"/>
    <mergeCell ref="A186:A187"/>
    <mergeCell ref="A182:A183"/>
    <mergeCell ref="A303:A304"/>
    <mergeCell ref="A301:A302"/>
    <mergeCell ref="B199:C199"/>
    <mergeCell ref="A188:A189"/>
    <mergeCell ref="A226:A227"/>
    <mergeCell ref="A234:A235"/>
    <mergeCell ref="A230:A231"/>
    <mergeCell ref="A236:A237"/>
    <mergeCell ref="B295:C295"/>
    <mergeCell ref="A202:A203"/>
    <mergeCell ref="A49:A50"/>
    <mergeCell ref="A146:A147"/>
    <mergeCell ref="A152:A153"/>
    <mergeCell ref="A174:A175"/>
    <mergeCell ref="A168:A169"/>
    <mergeCell ref="A184:A185"/>
    <mergeCell ref="A180:A181"/>
    <mergeCell ref="A130:A131"/>
    <mergeCell ref="A128:A129"/>
    <mergeCell ref="A172:A173"/>
    <mergeCell ref="A170:A171"/>
    <mergeCell ref="A163:A164"/>
    <mergeCell ref="A158:A159"/>
    <mergeCell ref="A176:A177"/>
    <mergeCell ref="A178:A179"/>
    <mergeCell ref="A132:A133"/>
    <mergeCell ref="A141:A142"/>
    <mergeCell ref="A150:A151"/>
    <mergeCell ref="A143:A144"/>
    <mergeCell ref="A134:A135"/>
    <mergeCell ref="A137:A138"/>
    <mergeCell ref="A63:A64"/>
    <mergeCell ref="A94:A95"/>
    <mergeCell ref="A59:A60"/>
  </mergeCells>
  <phoneticPr fontId="0" type="noConversion"/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view="pageBreakPreview" topLeftCell="A21" zoomScale="115" zoomScaleSheetLayoutView="115" workbookViewId="0">
      <selection activeCell="C45" sqref="C45"/>
    </sheetView>
  </sheetViews>
  <sheetFormatPr defaultRowHeight="15" x14ac:dyDescent="0.25"/>
  <cols>
    <col min="1" max="1" width="4.7109375" customWidth="1"/>
    <col min="2" max="2" width="73.28515625" customWidth="1"/>
  </cols>
  <sheetData>
    <row r="1" spans="1:23" s="155" customFormat="1" ht="12.75" customHeight="1" x14ac:dyDescent="0.25">
      <c r="A1" s="273" t="s">
        <v>950</v>
      </c>
      <c r="B1" s="273"/>
      <c r="C1" s="273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1:23" s="156" customFormat="1" ht="28.5" customHeight="1" x14ac:dyDescent="0.25">
      <c r="A2" s="273" t="s">
        <v>951</v>
      </c>
      <c r="B2" s="273"/>
      <c r="C2" s="273"/>
    </row>
    <row r="3" spans="1:23" s="156" customFormat="1" ht="12" customHeight="1" x14ac:dyDescent="0.25">
      <c r="A3" s="165"/>
      <c r="B3" s="165"/>
      <c r="C3" s="165"/>
    </row>
    <row r="4" spans="1:23" ht="24" x14ac:dyDescent="0.25">
      <c r="A4" s="74" t="s">
        <v>91</v>
      </c>
      <c r="B4" s="38" t="s">
        <v>92</v>
      </c>
      <c r="C4" s="105" t="s">
        <v>93</v>
      </c>
    </row>
    <row r="5" spans="1:23" x14ac:dyDescent="0.25">
      <c r="A5" s="101"/>
      <c r="B5" s="294" t="s">
        <v>1255</v>
      </c>
      <c r="C5" s="295"/>
    </row>
    <row r="6" spans="1:23" x14ac:dyDescent="0.25">
      <c r="A6" s="99">
        <v>1</v>
      </c>
      <c r="B6" s="46" t="s">
        <v>1256</v>
      </c>
      <c r="C6" s="100">
        <v>2654.1887452800001</v>
      </c>
    </row>
    <row r="7" spans="1:23" ht="24" x14ac:dyDescent="0.25">
      <c r="A7" s="99">
        <v>2</v>
      </c>
      <c r="B7" s="46" t="s">
        <v>135</v>
      </c>
      <c r="C7" s="100">
        <v>2700.6851443199998</v>
      </c>
    </row>
    <row r="8" spans="1:23" ht="24" x14ac:dyDescent="0.25">
      <c r="A8" s="99">
        <v>3</v>
      </c>
      <c r="B8" s="46" t="s">
        <v>136</v>
      </c>
      <c r="C8" s="100">
        <v>654.84358655999995</v>
      </c>
    </row>
    <row r="9" spans="1:23" ht="24" x14ac:dyDescent="0.25">
      <c r="A9" s="99">
        <v>4</v>
      </c>
      <c r="B9" s="46" t="s">
        <v>137</v>
      </c>
      <c r="C9" s="100">
        <v>1236.0485745599999</v>
      </c>
    </row>
    <row r="10" spans="1:23" ht="36" x14ac:dyDescent="0.25">
      <c r="A10" s="99">
        <v>5</v>
      </c>
      <c r="B10" s="46" t="s">
        <v>138</v>
      </c>
      <c r="C10" s="100">
        <v>1305.7931731199999</v>
      </c>
    </row>
    <row r="11" spans="1:23" ht="24" x14ac:dyDescent="0.25">
      <c r="A11" s="99">
        <v>6</v>
      </c>
      <c r="B11" s="46" t="s">
        <v>139</v>
      </c>
      <c r="C11" s="100">
        <v>584.32018799999992</v>
      </c>
    </row>
    <row r="12" spans="1:23" x14ac:dyDescent="0.25">
      <c r="A12" s="101"/>
      <c r="B12" s="103" t="s">
        <v>140</v>
      </c>
      <c r="C12" s="100"/>
    </row>
    <row r="13" spans="1:23" x14ac:dyDescent="0.25">
      <c r="A13" s="292">
        <v>7</v>
      </c>
      <c r="B13" s="46" t="s">
        <v>141</v>
      </c>
      <c r="C13" s="100">
        <v>3972.7600437167998</v>
      </c>
    </row>
    <row r="14" spans="1:23" x14ac:dyDescent="0.25">
      <c r="A14" s="293"/>
      <c r="B14" s="46" t="s">
        <v>1844</v>
      </c>
      <c r="C14" s="100">
        <v>2017.4823895007999</v>
      </c>
    </row>
    <row r="15" spans="1:23" ht="24" x14ac:dyDescent="0.25">
      <c r="A15" s="99">
        <v>8</v>
      </c>
      <c r="B15" s="46" t="s">
        <v>142</v>
      </c>
      <c r="C15" s="100">
        <v>455.9293824019199</v>
      </c>
    </row>
    <row r="16" spans="1:23" ht="24" x14ac:dyDescent="0.25">
      <c r="A16" s="99">
        <v>9</v>
      </c>
      <c r="B16" s="46" t="s">
        <v>143</v>
      </c>
      <c r="C16" s="100">
        <v>513.89215110979194</v>
      </c>
    </row>
    <row r="17" spans="1:3" ht="24" x14ac:dyDescent="0.25">
      <c r="A17" s="99">
        <v>10</v>
      </c>
      <c r="B17" s="46" t="s">
        <v>144</v>
      </c>
      <c r="C17" s="100">
        <v>455.9293824019199</v>
      </c>
    </row>
    <row r="18" spans="1:3" x14ac:dyDescent="0.25">
      <c r="A18" s="99">
        <v>11</v>
      </c>
      <c r="B18" s="46" t="s">
        <v>145</v>
      </c>
      <c r="C18" s="100">
        <v>7117.8430531199992</v>
      </c>
    </row>
    <row r="19" spans="1:3" x14ac:dyDescent="0.25">
      <c r="A19" s="99">
        <v>12</v>
      </c>
      <c r="B19" s="46" t="s">
        <v>146</v>
      </c>
      <c r="C19" s="100">
        <v>7117.8430531199992</v>
      </c>
    </row>
    <row r="20" spans="1:3" x14ac:dyDescent="0.25">
      <c r="A20" s="99">
        <v>13</v>
      </c>
      <c r="B20" s="46" t="s">
        <v>147</v>
      </c>
      <c r="C20" s="100">
        <v>11024.007852479997</v>
      </c>
    </row>
    <row r="21" spans="1:3" x14ac:dyDescent="0.25">
      <c r="A21" s="99">
        <v>14</v>
      </c>
      <c r="B21" s="46" t="s">
        <v>148</v>
      </c>
      <c r="C21" s="100">
        <v>9787.5369984000008</v>
      </c>
    </row>
    <row r="22" spans="1:3" x14ac:dyDescent="0.25">
      <c r="A22" s="101">
        <v>15</v>
      </c>
      <c r="B22" s="48" t="s">
        <v>149</v>
      </c>
      <c r="C22" s="100">
        <v>9999.9984247632001</v>
      </c>
    </row>
    <row r="23" spans="1:3" x14ac:dyDescent="0.25">
      <c r="A23" s="101"/>
      <c r="B23" s="294" t="s">
        <v>150</v>
      </c>
      <c r="C23" s="295"/>
    </row>
    <row r="24" spans="1:3" x14ac:dyDescent="0.25">
      <c r="A24" s="99">
        <v>16</v>
      </c>
      <c r="B24" s="46" t="s">
        <v>151</v>
      </c>
      <c r="C24" s="100">
        <v>37.197119231999999</v>
      </c>
    </row>
    <row r="25" spans="1:3" x14ac:dyDescent="0.25">
      <c r="A25" s="99">
        <v>17</v>
      </c>
      <c r="B25" s="46" t="s">
        <v>152</v>
      </c>
      <c r="C25" s="100">
        <v>134.83955721600003</v>
      </c>
    </row>
    <row r="26" spans="1:3" ht="24" x14ac:dyDescent="0.25">
      <c r="A26" s="99">
        <v>18</v>
      </c>
      <c r="B26" s="46" t="s">
        <v>153</v>
      </c>
      <c r="C26" s="100">
        <v>4184.6759135999991</v>
      </c>
    </row>
    <row r="27" spans="1:3" x14ac:dyDescent="0.25">
      <c r="A27" s="99">
        <v>19</v>
      </c>
      <c r="B27" s="46" t="s">
        <v>154</v>
      </c>
      <c r="C27" s="100">
        <v>60.445318752000006</v>
      </c>
    </row>
    <row r="28" spans="1:3" x14ac:dyDescent="0.25">
      <c r="A28" s="99">
        <v>20</v>
      </c>
      <c r="B28" s="48" t="s">
        <v>155</v>
      </c>
      <c r="C28" s="100">
        <v>46.496399039999993</v>
      </c>
    </row>
    <row r="29" spans="1:3" x14ac:dyDescent="0.25">
      <c r="A29" s="101"/>
      <c r="B29" s="294" t="s">
        <v>156</v>
      </c>
      <c r="C29" s="295"/>
    </row>
    <row r="30" spans="1:3" ht="24" x14ac:dyDescent="0.25">
      <c r="A30" s="244" t="s">
        <v>543</v>
      </c>
      <c r="B30" s="46" t="s">
        <v>157</v>
      </c>
      <c r="C30" s="100">
        <v>4719.3845025600003</v>
      </c>
    </row>
    <row r="31" spans="1:3" ht="24" x14ac:dyDescent="0.25">
      <c r="A31" s="245"/>
      <c r="B31" s="46" t="s">
        <v>158</v>
      </c>
      <c r="C31" s="100">
        <v>3277.9961323199991</v>
      </c>
    </row>
    <row r="32" spans="1:3" ht="24" x14ac:dyDescent="0.25">
      <c r="A32" s="104" t="s">
        <v>545</v>
      </c>
      <c r="B32" s="48" t="s">
        <v>159</v>
      </c>
      <c r="C32" s="100">
        <v>2789.7839423999999</v>
      </c>
    </row>
    <row r="33" spans="1:3" ht="24" x14ac:dyDescent="0.25">
      <c r="A33" s="104" t="s">
        <v>547</v>
      </c>
      <c r="B33" s="48" t="s">
        <v>160</v>
      </c>
      <c r="C33" s="100">
        <v>2510.8055481599999</v>
      </c>
    </row>
    <row r="34" spans="1:3" ht="24" x14ac:dyDescent="0.25">
      <c r="A34" s="104" t="s">
        <v>549</v>
      </c>
      <c r="B34" s="48" t="s">
        <v>161</v>
      </c>
      <c r="C34" s="100">
        <v>2510.8055481599999</v>
      </c>
    </row>
    <row r="35" spans="1:3" x14ac:dyDescent="0.25">
      <c r="A35" s="101">
        <v>25</v>
      </c>
      <c r="B35" s="294" t="s">
        <v>162</v>
      </c>
      <c r="C35" s="295"/>
    </row>
    <row r="36" spans="1:3" ht="36" x14ac:dyDescent="0.25">
      <c r="A36" s="39" t="s">
        <v>163</v>
      </c>
      <c r="B36" s="46" t="s">
        <v>164</v>
      </c>
      <c r="C36" s="100">
        <v>3921.2735193600001</v>
      </c>
    </row>
    <row r="37" spans="1:3" ht="24" x14ac:dyDescent="0.25">
      <c r="A37" s="39" t="s">
        <v>165</v>
      </c>
      <c r="B37" s="46" t="s">
        <v>166</v>
      </c>
      <c r="C37" s="100">
        <v>5409.1582886400001</v>
      </c>
    </row>
    <row r="38" spans="1:3" ht="36" x14ac:dyDescent="0.25">
      <c r="A38" s="39" t="s">
        <v>167</v>
      </c>
      <c r="B38" s="48" t="s">
        <v>1426</v>
      </c>
      <c r="C38" s="100">
        <v>8942.8846156799991</v>
      </c>
    </row>
    <row r="39" spans="1:3" x14ac:dyDescent="0.25">
      <c r="A39" s="102" t="s">
        <v>553</v>
      </c>
      <c r="B39" s="294" t="s">
        <v>1427</v>
      </c>
      <c r="C39" s="295"/>
    </row>
    <row r="40" spans="1:3" ht="24" x14ac:dyDescent="0.25">
      <c r="A40" s="39" t="s">
        <v>1428</v>
      </c>
      <c r="B40" s="49" t="s">
        <v>1429</v>
      </c>
      <c r="C40" s="100">
        <v>4277.6687116800003</v>
      </c>
    </row>
    <row r="41" spans="1:3" ht="24" x14ac:dyDescent="0.25">
      <c r="A41" s="39" t="s">
        <v>1430</v>
      </c>
      <c r="B41" s="46" t="s">
        <v>1431</v>
      </c>
      <c r="C41" s="100">
        <v>5533.0714857599996</v>
      </c>
    </row>
    <row r="42" spans="1:3" ht="24" x14ac:dyDescent="0.25">
      <c r="A42" s="39" t="s">
        <v>1432</v>
      </c>
      <c r="B42" s="46" t="s">
        <v>1433</v>
      </c>
      <c r="C42" s="100">
        <v>9206.2870099200009</v>
      </c>
    </row>
    <row r="43" spans="1:3" ht="24" x14ac:dyDescent="0.25">
      <c r="A43" s="39" t="s">
        <v>555</v>
      </c>
      <c r="B43" s="46" t="s">
        <v>1434</v>
      </c>
      <c r="C43" s="100">
        <v>1929.6005601599995</v>
      </c>
    </row>
    <row r="44" spans="1:3" x14ac:dyDescent="0.25">
      <c r="A44" s="39" t="s">
        <v>557</v>
      </c>
      <c r="B44" s="46" t="s">
        <v>1435</v>
      </c>
      <c r="C44" s="100">
        <v>2882.7767404800002</v>
      </c>
    </row>
    <row r="45" spans="1:3" ht="36" x14ac:dyDescent="0.25">
      <c r="A45" s="101">
        <v>29</v>
      </c>
      <c r="B45" s="48" t="s">
        <v>1436</v>
      </c>
      <c r="C45" s="100">
        <v>1394.8919711999999</v>
      </c>
    </row>
  </sheetData>
  <mergeCells count="9">
    <mergeCell ref="A1:C1"/>
    <mergeCell ref="A2:C2"/>
    <mergeCell ref="A30:A31"/>
    <mergeCell ref="A13:A14"/>
    <mergeCell ref="B39:C39"/>
    <mergeCell ref="B29:C29"/>
    <mergeCell ref="B23:C23"/>
    <mergeCell ref="B5:C5"/>
    <mergeCell ref="B35:C35"/>
  </mergeCells>
  <phoneticPr fontId="0" type="noConversion"/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view="pageBreakPreview" zoomScale="115" zoomScaleSheetLayoutView="115" workbookViewId="0">
      <selection activeCell="C33" sqref="C33"/>
    </sheetView>
  </sheetViews>
  <sheetFormatPr defaultRowHeight="15" x14ac:dyDescent="0.25"/>
  <cols>
    <col min="1" max="1" width="4.7109375" customWidth="1"/>
    <col min="2" max="2" width="73.28515625" customWidth="1"/>
  </cols>
  <sheetData>
    <row r="1" spans="1:31" s="155" customFormat="1" ht="12.75" customHeight="1" x14ac:dyDescent="0.25">
      <c r="A1" s="273" t="s">
        <v>952</v>
      </c>
      <c r="B1" s="273"/>
      <c r="C1" s="273"/>
      <c r="D1" s="158"/>
      <c r="E1" s="158"/>
      <c r="F1" s="158"/>
      <c r="G1" s="158"/>
      <c r="H1" s="159"/>
      <c r="I1" s="159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</row>
    <row r="2" spans="1:31" s="156" customFormat="1" ht="17.25" customHeight="1" x14ac:dyDescent="0.25">
      <c r="A2" s="296" t="s">
        <v>953</v>
      </c>
      <c r="B2" s="296"/>
      <c r="C2" s="296"/>
    </row>
    <row r="3" spans="1:31" s="156" customFormat="1" ht="13.5" customHeight="1" x14ac:dyDescent="0.25">
      <c r="A3" s="169"/>
      <c r="B3" s="169"/>
      <c r="C3" s="169"/>
    </row>
    <row r="4" spans="1:31" ht="21" customHeight="1" x14ac:dyDescent="0.25">
      <c r="A4" s="78" t="s">
        <v>91</v>
      </c>
      <c r="B4" s="83" t="s">
        <v>92</v>
      </c>
      <c r="C4" s="108" t="s">
        <v>93</v>
      </c>
    </row>
    <row r="5" spans="1:31" x14ac:dyDescent="0.25">
      <c r="A5" s="106" t="s">
        <v>1437</v>
      </c>
      <c r="B5" s="297" t="s">
        <v>1477</v>
      </c>
      <c r="C5" s="298"/>
    </row>
    <row r="6" spans="1:31" x14ac:dyDescent="0.25">
      <c r="A6" s="72">
        <v>1</v>
      </c>
      <c r="B6" s="35" t="s">
        <v>1438</v>
      </c>
      <c r="C6" s="54">
        <v>144.99836160000001</v>
      </c>
    </row>
    <row r="7" spans="1:31" x14ac:dyDescent="0.25">
      <c r="A7" s="72">
        <v>2</v>
      </c>
      <c r="B7" s="35" t="s">
        <v>1439</v>
      </c>
      <c r="C7" s="54">
        <v>175.00464719999997</v>
      </c>
    </row>
    <row r="8" spans="1:31" x14ac:dyDescent="0.25">
      <c r="A8" s="72">
        <v>3</v>
      </c>
      <c r="B8" s="35" t="s">
        <v>1440</v>
      </c>
      <c r="C8" s="54">
        <v>364.99565760000002</v>
      </c>
    </row>
    <row r="9" spans="1:31" x14ac:dyDescent="0.25">
      <c r="A9" s="72">
        <v>4</v>
      </c>
      <c r="B9" s="35" t="s">
        <v>1441</v>
      </c>
      <c r="C9" s="54">
        <v>416.99799743999995</v>
      </c>
    </row>
    <row r="10" spans="1:31" x14ac:dyDescent="0.25">
      <c r="A10" s="72">
        <v>5</v>
      </c>
      <c r="B10" s="35" t="s">
        <v>1442</v>
      </c>
      <c r="C10" s="54">
        <v>211.9997352</v>
      </c>
    </row>
    <row r="11" spans="1:31" x14ac:dyDescent="0.25">
      <c r="A11" s="72">
        <v>6</v>
      </c>
      <c r="B11" s="35" t="s">
        <v>1443</v>
      </c>
      <c r="C11" s="54">
        <v>312.00293520000002</v>
      </c>
    </row>
    <row r="12" spans="1:31" x14ac:dyDescent="0.25">
      <c r="A12" s="72">
        <v>7</v>
      </c>
      <c r="B12" s="46" t="s">
        <v>1444</v>
      </c>
      <c r="C12" s="54">
        <v>155.00131776000001</v>
      </c>
    </row>
    <row r="13" spans="1:31" x14ac:dyDescent="0.25">
      <c r="A13" s="72">
        <v>8</v>
      </c>
      <c r="B13" s="46" t="s">
        <v>1445</v>
      </c>
      <c r="C13" s="54">
        <v>305.99560415999997</v>
      </c>
    </row>
    <row r="14" spans="1:31" x14ac:dyDescent="0.25">
      <c r="A14" s="72">
        <v>9</v>
      </c>
      <c r="B14" s="35" t="s">
        <v>1446</v>
      </c>
      <c r="C14" s="54">
        <v>476.93901177599992</v>
      </c>
    </row>
    <row r="15" spans="1:31" x14ac:dyDescent="0.25">
      <c r="A15" s="72">
        <v>10</v>
      </c>
      <c r="B15" s="35" t="s">
        <v>1447</v>
      </c>
      <c r="C15" s="54">
        <v>419.76699225600004</v>
      </c>
    </row>
    <row r="16" spans="1:31" x14ac:dyDescent="0.25">
      <c r="A16" s="72">
        <v>11</v>
      </c>
      <c r="B16" s="35" t="s">
        <v>1448</v>
      </c>
      <c r="C16" s="54">
        <v>424.97957485439997</v>
      </c>
    </row>
    <row r="17" spans="1:3" x14ac:dyDescent="0.25">
      <c r="A17" s="72">
        <v>12</v>
      </c>
      <c r="B17" s="35" t="s">
        <v>1449</v>
      </c>
      <c r="C17" s="54">
        <v>214.99656527999997</v>
      </c>
    </row>
    <row r="18" spans="1:3" ht="17.25" customHeight="1" x14ac:dyDescent="0.25">
      <c r="A18" s="72">
        <v>13</v>
      </c>
      <c r="B18" s="45" t="s">
        <v>1450</v>
      </c>
      <c r="C18" s="54">
        <v>191.99722079999998</v>
      </c>
    </row>
    <row r="19" spans="1:3" ht="24.75" x14ac:dyDescent="0.25">
      <c r="A19" s="72">
        <v>14</v>
      </c>
      <c r="B19" s="45" t="s">
        <v>1451</v>
      </c>
      <c r="C19" s="54">
        <v>191.99722079999998</v>
      </c>
    </row>
    <row r="20" spans="1:3" x14ac:dyDescent="0.25">
      <c r="A20" s="72">
        <v>15</v>
      </c>
      <c r="B20" s="45" t="s">
        <v>1053</v>
      </c>
      <c r="C20" s="54">
        <v>209.99687279999998</v>
      </c>
    </row>
    <row r="21" spans="1:3" x14ac:dyDescent="0.25">
      <c r="A21" s="106" t="s">
        <v>1054</v>
      </c>
      <c r="B21" s="297" t="s">
        <v>1055</v>
      </c>
      <c r="C21" s="298"/>
    </row>
    <row r="22" spans="1:3" x14ac:dyDescent="0.25">
      <c r="A22" s="99">
        <v>16</v>
      </c>
      <c r="B22" s="35" t="s">
        <v>1056</v>
      </c>
      <c r="C22" s="54">
        <v>790.99973279999995</v>
      </c>
    </row>
    <row r="23" spans="1:3" x14ac:dyDescent="0.25">
      <c r="A23" s="72">
        <v>17</v>
      </c>
      <c r="B23" s="35" t="s">
        <v>1057</v>
      </c>
      <c r="C23" s="54">
        <v>1049.077354608</v>
      </c>
    </row>
    <row r="24" spans="1:3" x14ac:dyDescent="0.25">
      <c r="A24" s="99">
        <v>18</v>
      </c>
      <c r="B24" s="35" t="s">
        <v>1058</v>
      </c>
      <c r="C24" s="54">
        <v>1117.4693814719999</v>
      </c>
    </row>
    <row r="25" spans="1:3" x14ac:dyDescent="0.25">
      <c r="A25" s="72">
        <v>19</v>
      </c>
      <c r="B25" s="35" t="s">
        <v>1059</v>
      </c>
      <c r="C25" s="54">
        <v>1264.821179136</v>
      </c>
    </row>
    <row r="26" spans="1:3" x14ac:dyDescent="0.25">
      <c r="A26" s="99">
        <v>20</v>
      </c>
      <c r="B26" s="35" t="s">
        <v>1060</v>
      </c>
      <c r="C26" s="54">
        <v>907.00434239999981</v>
      </c>
    </row>
    <row r="27" spans="1:3" x14ac:dyDescent="0.25">
      <c r="A27" s="72">
        <v>21</v>
      </c>
      <c r="B27" s="35" t="s">
        <v>1061</v>
      </c>
      <c r="C27" s="54">
        <v>949.21128403199987</v>
      </c>
    </row>
    <row r="28" spans="1:3" x14ac:dyDescent="0.25">
      <c r="A28" s="99">
        <v>22</v>
      </c>
      <c r="B28" s="35" t="s">
        <v>1062</v>
      </c>
      <c r="C28" s="54">
        <v>556.763380848</v>
      </c>
    </row>
    <row r="29" spans="1:3" x14ac:dyDescent="0.25">
      <c r="A29" s="99">
        <v>23</v>
      </c>
      <c r="B29" s="35" t="s">
        <v>1063</v>
      </c>
      <c r="C29" s="54">
        <v>620.00072640000008</v>
      </c>
    </row>
    <row r="30" spans="1:3" x14ac:dyDescent="0.25">
      <c r="A30" s="72">
        <v>24</v>
      </c>
      <c r="B30" s="35" t="s">
        <v>1064</v>
      </c>
      <c r="C30" s="54">
        <v>374.50650123840006</v>
      </c>
    </row>
    <row r="31" spans="1:3" x14ac:dyDescent="0.25">
      <c r="A31" s="99">
        <v>25</v>
      </c>
      <c r="B31" s="35" t="s">
        <v>1065</v>
      </c>
      <c r="C31" s="54">
        <v>310.92810123839996</v>
      </c>
    </row>
    <row r="32" spans="1:3" x14ac:dyDescent="0.25">
      <c r="A32" s="106" t="s">
        <v>1066</v>
      </c>
      <c r="B32" s="107" t="s">
        <v>1067</v>
      </c>
      <c r="C32" s="54"/>
    </row>
    <row r="33" spans="1:3" x14ac:dyDescent="0.25">
      <c r="A33" s="99">
        <v>26</v>
      </c>
      <c r="B33" s="75" t="s">
        <v>1068</v>
      </c>
      <c r="C33" s="54">
        <v>69.208101647999996</v>
      </c>
    </row>
  </sheetData>
  <mergeCells count="4">
    <mergeCell ref="A1:C1"/>
    <mergeCell ref="A2:C2"/>
    <mergeCell ref="B5:C5"/>
    <mergeCell ref="B21:C21"/>
  </mergeCells>
  <phoneticPr fontId="0" type="noConversion"/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2"/>
  <sheetViews>
    <sheetView view="pageBreakPreview" topLeftCell="A230" zoomScale="115" zoomScaleSheetLayoutView="115" workbookViewId="0">
      <selection activeCell="B241" sqref="B241"/>
    </sheetView>
  </sheetViews>
  <sheetFormatPr defaultRowHeight="15" x14ac:dyDescent="0.25"/>
  <cols>
    <col min="1" max="1" width="4.7109375" customWidth="1"/>
    <col min="2" max="2" width="71.140625" customWidth="1"/>
    <col min="3" max="3" width="11.28515625" style="196" customWidth="1"/>
  </cols>
  <sheetData>
    <row r="1" spans="1:27" s="155" customFormat="1" ht="12.75" customHeight="1" x14ac:dyDescent="0.25">
      <c r="A1" s="273" t="s">
        <v>954</v>
      </c>
      <c r="B1" s="273"/>
      <c r="C1" s="273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7" s="160" customFormat="1" ht="11.25" x14ac:dyDescent="0.25">
      <c r="A2" s="299" t="s">
        <v>955</v>
      </c>
      <c r="B2" s="299"/>
      <c r="C2" s="299"/>
    </row>
    <row r="3" spans="1:27" s="160" customFormat="1" ht="11.25" x14ac:dyDescent="0.25">
      <c r="A3" s="164"/>
      <c r="B3" s="164"/>
      <c r="C3" s="195"/>
    </row>
    <row r="4" spans="1:27" ht="25.5" customHeight="1" x14ac:dyDescent="0.25">
      <c r="A4" s="78" t="s">
        <v>91</v>
      </c>
      <c r="B4" s="83" t="s">
        <v>92</v>
      </c>
      <c r="C4" s="108" t="s">
        <v>594</v>
      </c>
    </row>
    <row r="5" spans="1:27" ht="21" customHeight="1" x14ac:dyDescent="0.25">
      <c r="A5" s="109" t="s">
        <v>1900</v>
      </c>
      <c r="B5" s="294" t="s">
        <v>1069</v>
      </c>
      <c r="C5" s="295"/>
    </row>
    <row r="6" spans="1:27" x14ac:dyDescent="0.25">
      <c r="A6" s="240" t="s">
        <v>1902</v>
      </c>
      <c r="B6" s="46" t="s">
        <v>1070</v>
      </c>
      <c r="C6" s="193">
        <v>10938.099041856</v>
      </c>
    </row>
    <row r="7" spans="1:27" x14ac:dyDescent="0.25">
      <c r="A7" s="241"/>
      <c r="B7" s="46" t="s">
        <v>1071</v>
      </c>
      <c r="C7" s="193">
        <v>7719.1175698559982</v>
      </c>
    </row>
    <row r="8" spans="1:27" x14ac:dyDescent="0.25">
      <c r="A8" s="240" t="s">
        <v>1904</v>
      </c>
      <c r="B8" s="46" t="s">
        <v>1072</v>
      </c>
      <c r="C8" s="193">
        <v>14961.825881855999</v>
      </c>
    </row>
    <row r="9" spans="1:27" x14ac:dyDescent="0.25">
      <c r="A9" s="241"/>
      <c r="B9" s="46" t="s">
        <v>1071</v>
      </c>
      <c r="C9" s="193">
        <v>10535.726357856</v>
      </c>
    </row>
    <row r="10" spans="1:27" x14ac:dyDescent="0.25">
      <c r="A10" s="240" t="s">
        <v>1906</v>
      </c>
      <c r="B10" s="46" t="s">
        <v>1073</v>
      </c>
      <c r="C10" s="193">
        <v>20058.546545855999</v>
      </c>
    </row>
    <row r="11" spans="1:27" x14ac:dyDescent="0.25">
      <c r="A11" s="241"/>
      <c r="B11" s="46" t="s">
        <v>1071</v>
      </c>
      <c r="C11" s="193">
        <v>14067.664361856001</v>
      </c>
    </row>
    <row r="12" spans="1:27" x14ac:dyDescent="0.25">
      <c r="A12" s="240" t="s">
        <v>1908</v>
      </c>
      <c r="B12" s="46" t="s">
        <v>1074</v>
      </c>
      <c r="C12" s="193">
        <v>25423.515665856001</v>
      </c>
    </row>
    <row r="13" spans="1:27" x14ac:dyDescent="0.25">
      <c r="A13" s="241"/>
      <c r="B13" s="46" t="s">
        <v>1071</v>
      </c>
      <c r="C13" s="193">
        <v>17867.850821855998</v>
      </c>
    </row>
    <row r="14" spans="1:27" ht="20.25" customHeight="1" x14ac:dyDescent="0.25">
      <c r="A14" s="109" t="s">
        <v>1933</v>
      </c>
      <c r="B14" s="294" t="s">
        <v>1075</v>
      </c>
      <c r="C14" s="295"/>
    </row>
    <row r="15" spans="1:27" x14ac:dyDescent="0.25">
      <c r="A15" s="300" t="s">
        <v>1935</v>
      </c>
      <c r="B15" s="111" t="s">
        <v>1076</v>
      </c>
      <c r="C15" s="193">
        <v>10133.353673856001</v>
      </c>
    </row>
    <row r="16" spans="1:27" x14ac:dyDescent="0.25">
      <c r="A16" s="301"/>
      <c r="B16" s="46" t="s">
        <v>1071</v>
      </c>
      <c r="C16" s="193">
        <v>7137.9125818559996</v>
      </c>
    </row>
    <row r="17" spans="1:3" ht="24" x14ac:dyDescent="0.25">
      <c r="A17" s="300" t="s">
        <v>1936</v>
      </c>
      <c r="B17" s="111" t="s">
        <v>1077</v>
      </c>
      <c r="C17" s="193">
        <v>12279.341321855998</v>
      </c>
    </row>
    <row r="18" spans="1:3" x14ac:dyDescent="0.25">
      <c r="A18" s="301"/>
      <c r="B18" s="46" t="s">
        <v>1071</v>
      </c>
      <c r="C18" s="193">
        <v>8657.9871658559987</v>
      </c>
    </row>
    <row r="19" spans="1:3" ht="24" x14ac:dyDescent="0.25">
      <c r="A19" s="300" t="s">
        <v>1937</v>
      </c>
      <c r="B19" s="46" t="s">
        <v>1078</v>
      </c>
      <c r="C19" s="193">
        <v>12815.838233856</v>
      </c>
    </row>
    <row r="20" spans="1:3" x14ac:dyDescent="0.25">
      <c r="A20" s="301"/>
      <c r="B20" s="46" t="s">
        <v>1071</v>
      </c>
      <c r="C20" s="193">
        <v>9015.6517738559996</v>
      </c>
    </row>
    <row r="21" spans="1:3" ht="24" x14ac:dyDescent="0.25">
      <c r="A21" s="300" t="s">
        <v>1938</v>
      </c>
      <c r="B21" s="111" t="s">
        <v>1079</v>
      </c>
      <c r="C21" s="193">
        <v>14425.328969855997</v>
      </c>
    </row>
    <row r="22" spans="1:3" x14ac:dyDescent="0.25">
      <c r="A22" s="301"/>
      <c r="B22" s="46" t="s">
        <v>1071</v>
      </c>
      <c r="C22" s="193">
        <v>10133.353673856001</v>
      </c>
    </row>
    <row r="23" spans="1:3" x14ac:dyDescent="0.25">
      <c r="A23" s="300" t="s">
        <v>1939</v>
      </c>
      <c r="B23" s="111" t="s">
        <v>1080</v>
      </c>
      <c r="C23" s="193">
        <v>16303.068161855997</v>
      </c>
    </row>
    <row r="24" spans="1:3" x14ac:dyDescent="0.25">
      <c r="A24" s="301"/>
      <c r="B24" s="46" t="s">
        <v>1071</v>
      </c>
      <c r="C24" s="193">
        <v>11474.595953856</v>
      </c>
    </row>
    <row r="25" spans="1:3" x14ac:dyDescent="0.25">
      <c r="A25" s="109" t="s">
        <v>1958</v>
      </c>
      <c r="B25" s="294" t="s">
        <v>1081</v>
      </c>
      <c r="C25" s="295"/>
    </row>
    <row r="26" spans="1:3" x14ac:dyDescent="0.25">
      <c r="A26" s="240" t="s">
        <v>1960</v>
      </c>
      <c r="B26" s="46" t="s">
        <v>1082</v>
      </c>
      <c r="C26" s="193">
        <v>4500.1360978560006</v>
      </c>
    </row>
    <row r="27" spans="1:3" x14ac:dyDescent="0.25">
      <c r="A27" s="241"/>
      <c r="B27" s="46" t="s">
        <v>1071</v>
      </c>
      <c r="C27" s="193">
        <v>3203.6018938559996</v>
      </c>
    </row>
    <row r="28" spans="1:3" x14ac:dyDescent="0.25">
      <c r="A28" s="240" t="s">
        <v>1961</v>
      </c>
      <c r="B28" s="46" t="s">
        <v>1083</v>
      </c>
      <c r="C28" s="193">
        <v>6377.8752898559997</v>
      </c>
    </row>
    <row r="29" spans="1:3" x14ac:dyDescent="0.25">
      <c r="A29" s="241"/>
      <c r="B29" s="46" t="s">
        <v>1071</v>
      </c>
      <c r="C29" s="193">
        <v>4500.1360978560006</v>
      </c>
    </row>
    <row r="30" spans="1:3" x14ac:dyDescent="0.25">
      <c r="A30" s="240" t="s">
        <v>1962</v>
      </c>
      <c r="B30" s="46" t="s">
        <v>1084</v>
      </c>
      <c r="C30" s="193">
        <v>7719.1175698559982</v>
      </c>
    </row>
    <row r="31" spans="1:3" x14ac:dyDescent="0.25">
      <c r="A31" s="241"/>
      <c r="B31" s="46" t="s">
        <v>1071</v>
      </c>
      <c r="C31" s="193">
        <v>5439.0056938560001</v>
      </c>
    </row>
    <row r="32" spans="1:3" x14ac:dyDescent="0.25">
      <c r="A32" s="240" t="s">
        <v>1963</v>
      </c>
      <c r="B32" s="46" t="s">
        <v>1085</v>
      </c>
      <c r="C32" s="193">
        <v>14961.825881855999</v>
      </c>
    </row>
    <row r="33" spans="1:3" x14ac:dyDescent="0.25">
      <c r="A33" s="241"/>
      <c r="B33" s="46" t="s">
        <v>1071</v>
      </c>
      <c r="C33" s="193">
        <v>10535.726357856</v>
      </c>
    </row>
    <row r="34" spans="1:3" ht="24" x14ac:dyDescent="0.25">
      <c r="A34" s="300" t="s">
        <v>267</v>
      </c>
      <c r="B34" s="111" t="s">
        <v>1086</v>
      </c>
      <c r="C34" s="193">
        <v>7182.6206578560004</v>
      </c>
    </row>
    <row r="35" spans="1:3" x14ac:dyDescent="0.25">
      <c r="A35" s="301"/>
      <c r="B35" s="111" t="s">
        <v>1071</v>
      </c>
      <c r="C35" s="193">
        <v>5081.341085856001</v>
      </c>
    </row>
    <row r="36" spans="1:3" ht="24" x14ac:dyDescent="0.25">
      <c r="A36" s="300" t="s">
        <v>315</v>
      </c>
      <c r="B36" s="111" t="s">
        <v>1087</v>
      </c>
      <c r="C36" s="193">
        <v>8792.1113938560011</v>
      </c>
    </row>
    <row r="37" spans="1:3" x14ac:dyDescent="0.25">
      <c r="A37" s="301"/>
      <c r="B37" s="111" t="s">
        <v>1071</v>
      </c>
      <c r="C37" s="193">
        <v>6199.0429858559992</v>
      </c>
    </row>
    <row r="38" spans="1:3" ht="24" x14ac:dyDescent="0.25">
      <c r="A38" s="240" t="s">
        <v>340</v>
      </c>
      <c r="B38" s="46" t="s">
        <v>1088</v>
      </c>
      <c r="C38" s="193">
        <v>4500.1360978560006</v>
      </c>
    </row>
    <row r="39" spans="1:3" x14ac:dyDescent="0.25">
      <c r="A39" s="241"/>
      <c r="B39" s="46" t="s">
        <v>1071</v>
      </c>
      <c r="C39" s="193">
        <v>1504.6950058560001</v>
      </c>
    </row>
    <row r="40" spans="1:3" ht="27.75" customHeight="1" x14ac:dyDescent="0.25">
      <c r="A40" s="109" t="s">
        <v>372</v>
      </c>
      <c r="B40" s="294" t="s">
        <v>1089</v>
      </c>
      <c r="C40" s="295"/>
    </row>
    <row r="41" spans="1:3" x14ac:dyDescent="0.25">
      <c r="A41" s="240" t="s">
        <v>374</v>
      </c>
      <c r="B41" s="46" t="s">
        <v>1090</v>
      </c>
      <c r="C41" s="193">
        <v>6377.8752898559997</v>
      </c>
    </row>
    <row r="42" spans="1:3" x14ac:dyDescent="0.25">
      <c r="A42" s="241"/>
      <c r="B42" s="46" t="s">
        <v>1071</v>
      </c>
      <c r="C42" s="193">
        <v>4500.1360978560006</v>
      </c>
    </row>
    <row r="43" spans="1:3" x14ac:dyDescent="0.25">
      <c r="A43" s="240" t="s">
        <v>375</v>
      </c>
      <c r="B43" s="46" t="s">
        <v>1091</v>
      </c>
      <c r="C43" s="193">
        <v>7719.1175698559982</v>
      </c>
    </row>
    <row r="44" spans="1:3" x14ac:dyDescent="0.25">
      <c r="A44" s="241"/>
      <c r="B44" s="46" t="s">
        <v>1071</v>
      </c>
      <c r="C44" s="193">
        <v>5439.0056938560001</v>
      </c>
    </row>
    <row r="45" spans="1:3" x14ac:dyDescent="0.25">
      <c r="A45" s="240" t="s">
        <v>376</v>
      </c>
      <c r="B45" s="46" t="s">
        <v>1480</v>
      </c>
      <c r="C45" s="193">
        <v>9865.1052178560003</v>
      </c>
    </row>
    <row r="46" spans="1:3" x14ac:dyDescent="0.25">
      <c r="A46" s="241"/>
      <c r="B46" s="46" t="s">
        <v>1071</v>
      </c>
      <c r="C46" s="193">
        <v>6914.3722018560002</v>
      </c>
    </row>
    <row r="47" spans="1:3" x14ac:dyDescent="0.25">
      <c r="A47" s="240" t="s">
        <v>378</v>
      </c>
      <c r="B47" s="46" t="s">
        <v>1481</v>
      </c>
      <c r="C47" s="193">
        <v>11116.931345855999</v>
      </c>
    </row>
    <row r="48" spans="1:3" x14ac:dyDescent="0.25">
      <c r="A48" s="241"/>
      <c r="B48" s="46" t="s">
        <v>1071</v>
      </c>
      <c r="C48" s="193">
        <v>8345.0306338560003</v>
      </c>
    </row>
    <row r="49" spans="1:3" ht="24" x14ac:dyDescent="0.25">
      <c r="A49" s="240" t="s">
        <v>1608</v>
      </c>
      <c r="B49" s="46" t="s">
        <v>1482</v>
      </c>
      <c r="C49" s="193">
        <v>5036.6330098560002</v>
      </c>
    </row>
    <row r="50" spans="1:3" x14ac:dyDescent="0.25">
      <c r="A50" s="241"/>
      <c r="B50" s="46" t="s">
        <v>1071</v>
      </c>
      <c r="C50" s="193">
        <v>3561.2665018559992</v>
      </c>
    </row>
    <row r="51" spans="1:3" x14ac:dyDescent="0.25">
      <c r="A51" s="113" t="s">
        <v>1636</v>
      </c>
      <c r="B51" s="294" t="s">
        <v>1483</v>
      </c>
      <c r="C51" s="295"/>
    </row>
    <row r="52" spans="1:3" x14ac:dyDescent="0.25">
      <c r="A52" s="114" t="s">
        <v>1638</v>
      </c>
      <c r="B52" s="302" t="s">
        <v>1484</v>
      </c>
      <c r="C52" s="303"/>
    </row>
    <row r="53" spans="1:3" x14ac:dyDescent="0.25">
      <c r="A53" s="240" t="s">
        <v>1485</v>
      </c>
      <c r="B53" s="36" t="s">
        <v>1486</v>
      </c>
      <c r="C53" s="193">
        <v>4231.8876418559994</v>
      </c>
    </row>
    <row r="54" spans="1:3" x14ac:dyDescent="0.25">
      <c r="A54" s="241"/>
      <c r="B54" s="46" t="s">
        <v>1071</v>
      </c>
      <c r="C54" s="193">
        <v>3024.769589856</v>
      </c>
    </row>
    <row r="55" spans="1:3" x14ac:dyDescent="0.25">
      <c r="A55" s="240" t="s">
        <v>1487</v>
      </c>
      <c r="B55" s="115" t="s">
        <v>1488</v>
      </c>
      <c r="C55" s="193">
        <v>6914.3722018560002</v>
      </c>
    </row>
    <row r="56" spans="1:3" x14ac:dyDescent="0.25">
      <c r="A56" s="241"/>
      <c r="B56" s="46" t="s">
        <v>1071</v>
      </c>
      <c r="C56" s="193">
        <v>4902.5087818559987</v>
      </c>
    </row>
    <row r="57" spans="1:3" x14ac:dyDescent="0.25">
      <c r="A57" s="240" t="s">
        <v>1489</v>
      </c>
      <c r="B57" s="36" t="s">
        <v>1490</v>
      </c>
      <c r="C57" s="193">
        <v>10133.353673856001</v>
      </c>
    </row>
    <row r="58" spans="1:3" x14ac:dyDescent="0.25">
      <c r="A58" s="241"/>
      <c r="B58" s="46" t="s">
        <v>1071</v>
      </c>
      <c r="C58" s="193">
        <v>7137.9125818559996</v>
      </c>
    </row>
    <row r="59" spans="1:3" x14ac:dyDescent="0.25">
      <c r="A59" s="240" t="s">
        <v>1491</v>
      </c>
      <c r="B59" s="115" t="s">
        <v>1492</v>
      </c>
      <c r="C59" s="193">
        <v>12815.838233856</v>
      </c>
    </row>
    <row r="60" spans="1:3" x14ac:dyDescent="0.25">
      <c r="A60" s="241"/>
      <c r="B60" s="46" t="s">
        <v>1071</v>
      </c>
      <c r="C60" s="193">
        <v>9015.6517738559996</v>
      </c>
    </row>
    <row r="61" spans="1:3" x14ac:dyDescent="0.25">
      <c r="A61" s="114" t="s">
        <v>1639</v>
      </c>
      <c r="B61" s="304" t="s">
        <v>1493</v>
      </c>
      <c r="C61" s="305"/>
    </row>
    <row r="62" spans="1:3" x14ac:dyDescent="0.25">
      <c r="A62" s="300" t="s">
        <v>1494</v>
      </c>
      <c r="B62" s="115" t="s">
        <v>1495</v>
      </c>
      <c r="C62" s="193">
        <v>2622.3969058560006</v>
      </c>
    </row>
    <row r="63" spans="1:3" x14ac:dyDescent="0.25">
      <c r="A63" s="301"/>
      <c r="B63" s="46" t="s">
        <v>1071</v>
      </c>
      <c r="C63" s="193">
        <v>1862.3596138559999</v>
      </c>
    </row>
    <row r="64" spans="1:3" x14ac:dyDescent="0.25">
      <c r="A64" s="300" t="s">
        <v>1496</v>
      </c>
      <c r="B64" s="36" t="s">
        <v>1497</v>
      </c>
      <c r="C64" s="193">
        <v>3963.639185856</v>
      </c>
    </row>
    <row r="65" spans="1:3" x14ac:dyDescent="0.25">
      <c r="A65" s="301"/>
      <c r="B65" s="46" t="s">
        <v>1071</v>
      </c>
      <c r="C65" s="193">
        <v>2801.2292098559997</v>
      </c>
    </row>
    <row r="66" spans="1:3" x14ac:dyDescent="0.25">
      <c r="A66" s="300" t="s">
        <v>1498</v>
      </c>
      <c r="B66" s="36" t="s">
        <v>1499</v>
      </c>
      <c r="C66" s="193">
        <v>5304.8814658560004</v>
      </c>
    </row>
    <row r="67" spans="1:3" x14ac:dyDescent="0.25">
      <c r="A67" s="301"/>
      <c r="B67" s="46" t="s">
        <v>1071</v>
      </c>
      <c r="C67" s="193">
        <v>3740.0988058560006</v>
      </c>
    </row>
    <row r="68" spans="1:3" x14ac:dyDescent="0.25">
      <c r="A68" s="114" t="s">
        <v>1641</v>
      </c>
      <c r="B68" s="302" t="s">
        <v>1500</v>
      </c>
      <c r="C68" s="303"/>
    </row>
    <row r="69" spans="1:3" x14ac:dyDescent="0.25">
      <c r="A69" s="240" t="s">
        <v>1501</v>
      </c>
      <c r="B69" s="46" t="s">
        <v>1090</v>
      </c>
      <c r="C69" s="193">
        <v>9596.8567618559991</v>
      </c>
    </row>
    <row r="70" spans="1:3" x14ac:dyDescent="0.25">
      <c r="A70" s="241"/>
      <c r="B70" s="46" t="s">
        <v>1071</v>
      </c>
      <c r="C70" s="193">
        <v>6780.2479738559996</v>
      </c>
    </row>
    <row r="71" spans="1:3" x14ac:dyDescent="0.25">
      <c r="A71" s="240" t="s">
        <v>1502</v>
      </c>
      <c r="B71" s="46" t="s">
        <v>1091</v>
      </c>
      <c r="C71" s="193">
        <v>12279.341321855998</v>
      </c>
    </row>
    <row r="72" spans="1:3" x14ac:dyDescent="0.25">
      <c r="A72" s="241"/>
      <c r="B72" s="46" t="s">
        <v>1071</v>
      </c>
      <c r="C72" s="193">
        <v>8657.9871658559987</v>
      </c>
    </row>
    <row r="73" spans="1:3" x14ac:dyDescent="0.25">
      <c r="A73" s="240" t="s">
        <v>1503</v>
      </c>
      <c r="B73" s="46" t="s">
        <v>1480</v>
      </c>
      <c r="C73" s="193">
        <v>14961.825881855999</v>
      </c>
    </row>
    <row r="74" spans="1:3" x14ac:dyDescent="0.25">
      <c r="A74" s="241"/>
      <c r="B74" s="46" t="s">
        <v>1071</v>
      </c>
      <c r="C74" s="193">
        <v>10535.726357856</v>
      </c>
    </row>
    <row r="75" spans="1:3" x14ac:dyDescent="0.25">
      <c r="A75" s="114" t="s">
        <v>1643</v>
      </c>
      <c r="B75" s="304" t="s">
        <v>1504</v>
      </c>
      <c r="C75" s="305"/>
    </row>
    <row r="76" spans="1:3" x14ac:dyDescent="0.25">
      <c r="A76" s="240" t="s">
        <v>1505</v>
      </c>
      <c r="B76" s="46" t="s">
        <v>1090</v>
      </c>
      <c r="C76" s="193">
        <v>6377.8752898559997</v>
      </c>
    </row>
    <row r="77" spans="1:3" x14ac:dyDescent="0.25">
      <c r="A77" s="241"/>
      <c r="B77" s="46" t="s">
        <v>1071</v>
      </c>
      <c r="C77" s="193">
        <v>4500.1360978560006</v>
      </c>
    </row>
    <row r="78" spans="1:3" x14ac:dyDescent="0.25">
      <c r="A78" s="240" t="s">
        <v>1506</v>
      </c>
      <c r="B78" s="46" t="s">
        <v>1091</v>
      </c>
      <c r="C78" s="193">
        <v>7719.1175698559982</v>
      </c>
    </row>
    <row r="79" spans="1:3" x14ac:dyDescent="0.25">
      <c r="A79" s="241"/>
      <c r="B79" s="46" t="s">
        <v>1071</v>
      </c>
      <c r="C79" s="193">
        <v>5439.0056938560001</v>
      </c>
    </row>
    <row r="80" spans="1:3" x14ac:dyDescent="0.25">
      <c r="A80" s="240" t="s">
        <v>1507</v>
      </c>
      <c r="B80" s="46" t="s">
        <v>1480</v>
      </c>
      <c r="C80" s="193">
        <v>9596.8567618559991</v>
      </c>
    </row>
    <row r="81" spans="1:3" x14ac:dyDescent="0.25">
      <c r="A81" s="241"/>
      <c r="B81" s="46" t="s">
        <v>1071</v>
      </c>
      <c r="C81" s="193">
        <v>6780.2479738559996</v>
      </c>
    </row>
    <row r="82" spans="1:3" x14ac:dyDescent="0.25">
      <c r="A82" s="240" t="s">
        <v>1508</v>
      </c>
      <c r="B82" s="46" t="s">
        <v>1509</v>
      </c>
      <c r="C82" s="193">
        <v>10938.099041856</v>
      </c>
    </row>
    <row r="83" spans="1:3" x14ac:dyDescent="0.25">
      <c r="A83" s="241"/>
      <c r="B83" s="48" t="s">
        <v>1071</v>
      </c>
      <c r="C83" s="193">
        <v>7719.1175698559982</v>
      </c>
    </row>
    <row r="84" spans="1:3" ht="23.25" customHeight="1" x14ac:dyDescent="0.25">
      <c r="A84" s="123" t="s">
        <v>1675</v>
      </c>
      <c r="B84" s="294" t="s">
        <v>1510</v>
      </c>
      <c r="C84" s="295"/>
    </row>
    <row r="85" spans="1:3" x14ac:dyDescent="0.25">
      <c r="A85" s="300" t="s">
        <v>1677</v>
      </c>
      <c r="B85" s="116" t="s">
        <v>1511</v>
      </c>
      <c r="C85" s="193">
        <v>2622.3969058560006</v>
      </c>
    </row>
    <row r="86" spans="1:3" x14ac:dyDescent="0.25">
      <c r="A86" s="301"/>
      <c r="B86" s="46" t="s">
        <v>1071</v>
      </c>
      <c r="C86" s="193">
        <v>1862.3596138559999</v>
      </c>
    </row>
    <row r="87" spans="1:3" x14ac:dyDescent="0.25">
      <c r="A87" s="300" t="s">
        <v>1678</v>
      </c>
      <c r="B87" s="111" t="s">
        <v>1512</v>
      </c>
      <c r="C87" s="193">
        <v>8792.1113938560011</v>
      </c>
    </row>
    <row r="88" spans="1:3" x14ac:dyDescent="0.25">
      <c r="A88" s="301"/>
      <c r="B88" s="46" t="s">
        <v>1071</v>
      </c>
      <c r="C88" s="193">
        <v>6199.0429858559992</v>
      </c>
    </row>
    <row r="89" spans="1:3" x14ac:dyDescent="0.25">
      <c r="A89" s="300" t="s">
        <v>1679</v>
      </c>
      <c r="B89" s="116" t="s">
        <v>1513</v>
      </c>
      <c r="C89" s="193">
        <v>14157.080513855999</v>
      </c>
    </row>
    <row r="90" spans="1:3" x14ac:dyDescent="0.25">
      <c r="A90" s="301"/>
      <c r="B90" s="46" t="s">
        <v>1071</v>
      </c>
      <c r="C90" s="193">
        <v>9954.5213698560001</v>
      </c>
    </row>
    <row r="91" spans="1:3" x14ac:dyDescent="0.25">
      <c r="A91" s="300" t="s">
        <v>1680</v>
      </c>
      <c r="B91" s="116" t="s">
        <v>1514</v>
      </c>
      <c r="C91" s="193">
        <v>18985.552721855998</v>
      </c>
    </row>
    <row r="92" spans="1:3" x14ac:dyDescent="0.25">
      <c r="A92" s="301"/>
      <c r="B92" s="46" t="s">
        <v>1071</v>
      </c>
      <c r="C92" s="193">
        <v>13352.335145855999</v>
      </c>
    </row>
    <row r="93" spans="1:3" x14ac:dyDescent="0.25">
      <c r="A93" s="300" t="s">
        <v>1681</v>
      </c>
      <c r="B93" s="116" t="s">
        <v>1515</v>
      </c>
      <c r="C93" s="193">
        <v>25691.764121855995</v>
      </c>
    </row>
    <row r="94" spans="1:3" x14ac:dyDescent="0.25">
      <c r="A94" s="301"/>
      <c r="B94" s="46" t="s">
        <v>1071</v>
      </c>
      <c r="C94" s="193">
        <v>18046.683125855998</v>
      </c>
    </row>
    <row r="95" spans="1:3" ht="24" x14ac:dyDescent="0.25">
      <c r="A95" s="300" t="s">
        <v>1683</v>
      </c>
      <c r="B95" s="111" t="s">
        <v>1516</v>
      </c>
      <c r="C95" s="193">
        <v>5573.1299218560007</v>
      </c>
    </row>
    <row r="96" spans="1:3" x14ac:dyDescent="0.25">
      <c r="A96" s="301"/>
      <c r="B96" s="46" t="s">
        <v>1071</v>
      </c>
      <c r="C96" s="193">
        <v>4231.8876418559994</v>
      </c>
    </row>
    <row r="97" spans="1:3" x14ac:dyDescent="0.25">
      <c r="A97" s="112" t="s">
        <v>1685</v>
      </c>
      <c r="B97" s="302" t="s">
        <v>1517</v>
      </c>
      <c r="C97" s="303"/>
    </row>
    <row r="98" spans="1:3" ht="24" x14ac:dyDescent="0.25">
      <c r="A98" s="32" t="s">
        <v>1518</v>
      </c>
      <c r="B98" s="46" t="s">
        <v>1519</v>
      </c>
      <c r="C98" s="193">
        <v>938.869596</v>
      </c>
    </row>
    <row r="99" spans="1:3" x14ac:dyDescent="0.25">
      <c r="A99" s="32" t="s">
        <v>1520</v>
      </c>
      <c r="B99" s="46" t="s">
        <v>1521</v>
      </c>
      <c r="C99" s="193">
        <v>4560.2237519999999</v>
      </c>
    </row>
    <row r="100" spans="1:3" ht="17.25" customHeight="1" x14ac:dyDescent="0.25">
      <c r="A100" s="109" t="s">
        <v>1702</v>
      </c>
      <c r="B100" s="294" t="s">
        <v>1522</v>
      </c>
      <c r="C100" s="295"/>
    </row>
    <row r="101" spans="1:3" ht="24" x14ac:dyDescent="0.25">
      <c r="A101" s="300" t="s">
        <v>1704</v>
      </c>
      <c r="B101" s="111" t="s">
        <v>1523</v>
      </c>
      <c r="C101" s="193">
        <v>17644.310441856</v>
      </c>
    </row>
    <row r="102" spans="1:3" x14ac:dyDescent="0.25">
      <c r="A102" s="301"/>
      <c r="B102" s="111" t="s">
        <v>1071</v>
      </c>
      <c r="C102" s="193">
        <v>12413.465549855999</v>
      </c>
    </row>
    <row r="103" spans="1:3" ht="24" x14ac:dyDescent="0.25">
      <c r="A103" s="300" t="s">
        <v>1705</v>
      </c>
      <c r="B103" s="111" t="s">
        <v>1524</v>
      </c>
      <c r="C103" s="193">
        <v>22741.031105856</v>
      </c>
    </row>
    <row r="104" spans="1:3" x14ac:dyDescent="0.25">
      <c r="A104" s="301"/>
      <c r="B104" s="111" t="s">
        <v>1071</v>
      </c>
      <c r="C104" s="193">
        <v>15945.403553855998</v>
      </c>
    </row>
    <row r="105" spans="1:3" ht="24" x14ac:dyDescent="0.25">
      <c r="A105" s="300" t="s">
        <v>1706</v>
      </c>
      <c r="B105" s="111" t="s">
        <v>1525</v>
      </c>
      <c r="C105" s="193">
        <v>32397.975521856002</v>
      </c>
    </row>
    <row r="106" spans="1:3" x14ac:dyDescent="0.25">
      <c r="A106" s="301"/>
      <c r="B106" s="111" t="s">
        <v>1071</v>
      </c>
      <c r="C106" s="193">
        <v>22741.031105856</v>
      </c>
    </row>
    <row r="107" spans="1:3" ht="23.25" customHeight="1" x14ac:dyDescent="0.25">
      <c r="A107" s="109" t="s">
        <v>1742</v>
      </c>
      <c r="B107" s="294" t="s">
        <v>1526</v>
      </c>
      <c r="C107" s="295"/>
    </row>
    <row r="108" spans="1:3" x14ac:dyDescent="0.25">
      <c r="A108" s="300" t="s">
        <v>1744</v>
      </c>
      <c r="B108" s="111" t="s">
        <v>1527</v>
      </c>
      <c r="C108" s="193">
        <v>2622.3969058560006</v>
      </c>
    </row>
    <row r="109" spans="1:3" x14ac:dyDescent="0.25">
      <c r="A109" s="301"/>
      <c r="B109" s="111" t="s">
        <v>1071</v>
      </c>
      <c r="C109" s="193">
        <v>1862.3596138559999</v>
      </c>
    </row>
    <row r="110" spans="1:3" x14ac:dyDescent="0.25">
      <c r="A110" s="300" t="s">
        <v>1745</v>
      </c>
      <c r="B110" s="111" t="s">
        <v>1528</v>
      </c>
      <c r="C110" s="193">
        <v>3963.639185856</v>
      </c>
    </row>
    <row r="111" spans="1:3" x14ac:dyDescent="0.25">
      <c r="A111" s="301"/>
      <c r="B111" s="111" t="s">
        <v>1071</v>
      </c>
      <c r="C111" s="193">
        <v>2801.2292098559997</v>
      </c>
    </row>
    <row r="112" spans="1:3" x14ac:dyDescent="0.25">
      <c r="A112" s="300" t="s">
        <v>1747</v>
      </c>
      <c r="B112" s="111" t="s">
        <v>1529</v>
      </c>
      <c r="C112" s="193">
        <v>4768.3845538559999</v>
      </c>
    </row>
    <row r="113" spans="1:3" x14ac:dyDescent="0.25">
      <c r="A113" s="301"/>
      <c r="B113" s="111" t="s">
        <v>1071</v>
      </c>
      <c r="C113" s="193">
        <v>3382.4341978559996</v>
      </c>
    </row>
    <row r="114" spans="1:3" ht="22.5" customHeight="1" x14ac:dyDescent="0.25">
      <c r="A114" s="113" t="s">
        <v>1778</v>
      </c>
      <c r="B114" s="294" t="s">
        <v>1530</v>
      </c>
      <c r="C114" s="295"/>
    </row>
    <row r="115" spans="1:3" x14ac:dyDescent="0.25">
      <c r="A115" s="109" t="s">
        <v>1780</v>
      </c>
      <c r="B115" s="111" t="s">
        <v>1531</v>
      </c>
      <c r="C115" s="193">
        <v>3487.2299280000002</v>
      </c>
    </row>
    <row r="116" spans="1:3" x14ac:dyDescent="0.25">
      <c r="A116" s="109" t="s">
        <v>1782</v>
      </c>
      <c r="B116" s="117" t="s">
        <v>1532</v>
      </c>
      <c r="C116" s="193">
        <v>4828.4722080000001</v>
      </c>
    </row>
    <row r="117" spans="1:3" x14ac:dyDescent="0.25">
      <c r="A117" s="112" t="s">
        <v>485</v>
      </c>
      <c r="B117" s="306" t="s">
        <v>1533</v>
      </c>
      <c r="C117" s="307"/>
    </row>
    <row r="118" spans="1:3" x14ac:dyDescent="0.25">
      <c r="A118" s="32" t="s">
        <v>487</v>
      </c>
      <c r="B118" s="46" t="s">
        <v>1486</v>
      </c>
      <c r="C118" s="193">
        <v>3755.478384</v>
      </c>
    </row>
    <row r="119" spans="1:3" x14ac:dyDescent="0.25">
      <c r="A119" s="32" t="s">
        <v>489</v>
      </c>
      <c r="B119" s="46" t="s">
        <v>1534</v>
      </c>
      <c r="C119" s="193">
        <v>5633.217576</v>
      </c>
    </row>
    <row r="120" spans="1:3" x14ac:dyDescent="0.25">
      <c r="A120" s="32" t="s">
        <v>490</v>
      </c>
      <c r="B120" s="46" t="s">
        <v>1535</v>
      </c>
      <c r="C120" s="193">
        <v>7510.956768</v>
      </c>
    </row>
    <row r="121" spans="1:3" x14ac:dyDescent="0.25">
      <c r="A121" s="32" t="s">
        <v>491</v>
      </c>
      <c r="B121" s="46" t="s">
        <v>1536</v>
      </c>
      <c r="C121" s="193">
        <v>9388.6959599999991</v>
      </c>
    </row>
    <row r="122" spans="1:3" x14ac:dyDescent="0.25">
      <c r="A122" s="32" t="s">
        <v>492</v>
      </c>
      <c r="B122" s="46" t="s">
        <v>1537</v>
      </c>
      <c r="C122" s="193">
        <v>11266.435152</v>
      </c>
    </row>
    <row r="123" spans="1:3" x14ac:dyDescent="0.25">
      <c r="A123" s="32" t="s">
        <v>493</v>
      </c>
      <c r="B123" s="46" t="s">
        <v>1538</v>
      </c>
      <c r="C123" s="193">
        <v>13144.174344000001</v>
      </c>
    </row>
    <row r="124" spans="1:3" x14ac:dyDescent="0.25">
      <c r="A124" s="32" t="s">
        <v>494</v>
      </c>
      <c r="B124" s="46" t="s">
        <v>1539</v>
      </c>
      <c r="C124" s="193">
        <v>15021.913536</v>
      </c>
    </row>
    <row r="125" spans="1:3" x14ac:dyDescent="0.25">
      <c r="A125" s="32" t="s">
        <v>495</v>
      </c>
      <c r="B125" s="46" t="s">
        <v>1540</v>
      </c>
      <c r="C125" s="193">
        <v>16899.652727999997</v>
      </c>
    </row>
    <row r="126" spans="1:3" x14ac:dyDescent="0.25">
      <c r="A126" s="32" t="s">
        <v>496</v>
      </c>
      <c r="B126" s="46" t="s">
        <v>1541</v>
      </c>
      <c r="C126" s="193">
        <v>18777.391919999998</v>
      </c>
    </row>
    <row r="127" spans="1:3" x14ac:dyDescent="0.25">
      <c r="A127" s="32" t="s">
        <v>497</v>
      </c>
      <c r="B127" s="46" t="s">
        <v>1542</v>
      </c>
      <c r="C127" s="193">
        <v>20655.131112000003</v>
      </c>
    </row>
    <row r="128" spans="1:3" x14ac:dyDescent="0.25">
      <c r="A128" s="32" t="s">
        <v>498</v>
      </c>
      <c r="B128" s="46" t="s">
        <v>1543</v>
      </c>
      <c r="C128" s="193">
        <v>22532.870304</v>
      </c>
    </row>
    <row r="129" spans="1:3" ht="24" customHeight="1" x14ac:dyDescent="0.25">
      <c r="A129" s="109" t="s">
        <v>499</v>
      </c>
      <c r="B129" s="294" t="s">
        <v>1544</v>
      </c>
      <c r="C129" s="295"/>
    </row>
    <row r="130" spans="1:3" ht="24" x14ac:dyDescent="0.25">
      <c r="A130" s="123" t="s">
        <v>501</v>
      </c>
      <c r="B130" s="111" t="s">
        <v>1545</v>
      </c>
      <c r="C130" s="193">
        <v>12189.925169855997</v>
      </c>
    </row>
    <row r="131" spans="1:3" x14ac:dyDescent="0.25">
      <c r="A131" s="112"/>
      <c r="B131" s="111" t="s">
        <v>1546</v>
      </c>
      <c r="C131" s="193">
        <v>9865.1052178560003</v>
      </c>
    </row>
    <row r="132" spans="1:3" ht="24" x14ac:dyDescent="0.25">
      <c r="A132" s="109" t="s">
        <v>503</v>
      </c>
      <c r="B132" s="111" t="s">
        <v>1547</v>
      </c>
      <c r="C132" s="193">
        <v>6974.4598560000004</v>
      </c>
    </row>
    <row r="133" spans="1:3" ht="24" x14ac:dyDescent="0.25">
      <c r="A133" s="109" t="s">
        <v>504</v>
      </c>
      <c r="B133" s="111" t="s">
        <v>1548</v>
      </c>
      <c r="C133" s="193">
        <v>2682.4845599999999</v>
      </c>
    </row>
    <row r="134" spans="1:3" ht="24" x14ac:dyDescent="0.25">
      <c r="A134" s="109" t="s">
        <v>532</v>
      </c>
      <c r="B134" s="46" t="s">
        <v>1549</v>
      </c>
      <c r="C134" s="193">
        <v>9060.36</v>
      </c>
    </row>
    <row r="135" spans="1:3" x14ac:dyDescent="0.25">
      <c r="A135" s="109" t="s">
        <v>535</v>
      </c>
      <c r="B135" s="111" t="s">
        <v>1550</v>
      </c>
      <c r="C135" s="193">
        <v>3755.478384</v>
      </c>
    </row>
    <row r="136" spans="1:3" ht="24" x14ac:dyDescent="0.25">
      <c r="A136" s="109" t="s">
        <v>537</v>
      </c>
      <c r="B136" s="111" t="s">
        <v>1551</v>
      </c>
      <c r="C136" s="193">
        <v>1788.32304</v>
      </c>
    </row>
    <row r="137" spans="1:3" ht="24" x14ac:dyDescent="0.25">
      <c r="A137" s="109" t="s">
        <v>539</v>
      </c>
      <c r="B137" s="111" t="s">
        <v>1552</v>
      </c>
      <c r="C137" s="193">
        <v>3755.478384</v>
      </c>
    </row>
    <row r="138" spans="1:3" ht="24" x14ac:dyDescent="0.25">
      <c r="A138" s="109" t="s">
        <v>541</v>
      </c>
      <c r="B138" s="111" t="s">
        <v>1553</v>
      </c>
      <c r="C138" s="193">
        <v>2622.3969058560006</v>
      </c>
    </row>
    <row r="139" spans="1:3" x14ac:dyDescent="0.25">
      <c r="A139" s="109" t="s">
        <v>543</v>
      </c>
      <c r="B139" s="111" t="s">
        <v>1554</v>
      </c>
      <c r="C139" s="193">
        <v>670.62113999999997</v>
      </c>
    </row>
    <row r="140" spans="1:3" ht="24" x14ac:dyDescent="0.25">
      <c r="A140" s="109" t="s">
        <v>545</v>
      </c>
      <c r="B140" s="35" t="s">
        <v>1555</v>
      </c>
      <c r="C140" s="193">
        <v>17867.850821855998</v>
      </c>
    </row>
    <row r="141" spans="1:3" x14ac:dyDescent="0.25">
      <c r="A141" s="109" t="s">
        <v>547</v>
      </c>
      <c r="B141" s="294" t="s">
        <v>1556</v>
      </c>
      <c r="C141" s="295"/>
    </row>
    <row r="142" spans="1:3" x14ac:dyDescent="0.25">
      <c r="A142" s="118" t="s">
        <v>1557</v>
      </c>
      <c r="B142" s="35" t="s">
        <v>1558</v>
      </c>
      <c r="C142" s="193">
        <v>4053.0553378560003</v>
      </c>
    </row>
    <row r="143" spans="1:3" x14ac:dyDescent="0.25">
      <c r="A143" s="118" t="s">
        <v>1559</v>
      </c>
      <c r="B143" s="306" t="s">
        <v>1560</v>
      </c>
      <c r="C143" s="307"/>
    </row>
    <row r="144" spans="1:3" x14ac:dyDescent="0.25">
      <c r="A144" s="118" t="s">
        <v>1561</v>
      </c>
      <c r="B144" s="35" t="s">
        <v>1562</v>
      </c>
      <c r="C144" s="193">
        <v>5390.1844748639996</v>
      </c>
    </row>
    <row r="145" spans="1:3" x14ac:dyDescent="0.25">
      <c r="A145" s="118" t="s">
        <v>1563</v>
      </c>
      <c r="B145" s="35" t="s">
        <v>1564</v>
      </c>
      <c r="C145" s="193">
        <v>6604.4558190239995</v>
      </c>
    </row>
    <row r="146" spans="1:3" x14ac:dyDescent="0.25">
      <c r="A146" s="32" t="s">
        <v>1565</v>
      </c>
      <c r="B146" s="35" t="s">
        <v>1566</v>
      </c>
      <c r="C146" s="193">
        <v>6968.7372222719987</v>
      </c>
    </row>
    <row r="147" spans="1:3" x14ac:dyDescent="0.25">
      <c r="A147" s="118" t="s">
        <v>549</v>
      </c>
      <c r="B147" s="50" t="s">
        <v>1567</v>
      </c>
      <c r="C147" s="193">
        <v>25691.764121855995</v>
      </c>
    </row>
    <row r="148" spans="1:3" ht="24.75" customHeight="1" x14ac:dyDescent="0.25">
      <c r="A148" s="32" t="s">
        <v>551</v>
      </c>
      <c r="B148" s="294" t="s">
        <v>1568</v>
      </c>
      <c r="C148" s="295"/>
    </row>
    <row r="149" spans="1:3" ht="16.5" customHeight="1" x14ac:dyDescent="0.25">
      <c r="A149" s="32" t="s">
        <v>163</v>
      </c>
      <c r="B149" s="302" t="s">
        <v>1569</v>
      </c>
      <c r="C149" s="303"/>
    </row>
    <row r="150" spans="1:3" x14ac:dyDescent="0.25">
      <c r="A150" s="118" t="s">
        <v>1570</v>
      </c>
      <c r="B150" s="46" t="s">
        <v>1571</v>
      </c>
      <c r="C150" s="193">
        <v>12189.925169855997</v>
      </c>
    </row>
    <row r="151" spans="1:3" x14ac:dyDescent="0.25">
      <c r="A151" s="118" t="s">
        <v>1572</v>
      </c>
      <c r="B151" s="46" t="s">
        <v>1573</v>
      </c>
      <c r="C151" s="193">
        <v>22741.031105856</v>
      </c>
    </row>
    <row r="152" spans="1:3" x14ac:dyDescent="0.25">
      <c r="A152" s="118" t="s">
        <v>165</v>
      </c>
      <c r="B152" s="110" t="s">
        <v>1574</v>
      </c>
      <c r="C152" s="193">
        <v>15945.403553855998</v>
      </c>
    </row>
    <row r="153" spans="1:3" ht="24" x14ac:dyDescent="0.25">
      <c r="A153" s="99">
        <v>26</v>
      </c>
      <c r="B153" s="50" t="s">
        <v>1575</v>
      </c>
      <c r="C153" s="193">
        <v>13352.335145855999</v>
      </c>
    </row>
    <row r="154" spans="1:3" ht="24" x14ac:dyDescent="0.25">
      <c r="A154" s="99">
        <v>27</v>
      </c>
      <c r="B154" s="50" t="s">
        <v>1576</v>
      </c>
      <c r="C154" s="193">
        <v>3755.478384</v>
      </c>
    </row>
    <row r="155" spans="1:3" ht="24" x14ac:dyDescent="0.25">
      <c r="A155" s="99">
        <v>28</v>
      </c>
      <c r="B155" s="50" t="s">
        <v>1577</v>
      </c>
      <c r="C155" s="193">
        <v>3755.478384</v>
      </c>
    </row>
    <row r="156" spans="1:3" ht="24" x14ac:dyDescent="0.25">
      <c r="A156" s="99">
        <v>29</v>
      </c>
      <c r="B156" s="50" t="s">
        <v>1578</v>
      </c>
      <c r="C156" s="193">
        <v>5588.5094999999992</v>
      </c>
    </row>
    <row r="157" spans="1:3" x14ac:dyDescent="0.25">
      <c r="A157" s="32" t="s">
        <v>561</v>
      </c>
      <c r="B157" s="35" t="s">
        <v>1579</v>
      </c>
      <c r="C157" s="193">
        <v>7366.460266367998</v>
      </c>
    </row>
    <row r="158" spans="1:3" ht="24" x14ac:dyDescent="0.25">
      <c r="A158" s="32" t="s">
        <v>564</v>
      </c>
      <c r="B158" s="35" t="s">
        <v>1580</v>
      </c>
      <c r="C158" s="193">
        <v>4415.7272503679997</v>
      </c>
    </row>
    <row r="159" spans="1:3" ht="24" x14ac:dyDescent="0.25">
      <c r="A159" s="32" t="s">
        <v>566</v>
      </c>
      <c r="B159" s="35" t="s">
        <v>0</v>
      </c>
      <c r="C159" s="193">
        <v>7500.2268297599994</v>
      </c>
    </row>
    <row r="160" spans="1:3" ht="24" x14ac:dyDescent="0.25">
      <c r="A160" s="32" t="s">
        <v>567</v>
      </c>
      <c r="B160" s="35" t="s">
        <v>1</v>
      </c>
      <c r="C160" s="193">
        <v>11558.647136735999</v>
      </c>
    </row>
    <row r="161" spans="1:3" ht="25.5" customHeight="1" x14ac:dyDescent="0.25">
      <c r="A161" s="32" t="s">
        <v>569</v>
      </c>
      <c r="B161" s="294" t="s">
        <v>2</v>
      </c>
      <c r="C161" s="295"/>
    </row>
    <row r="162" spans="1:3" x14ac:dyDescent="0.25">
      <c r="A162" s="32" t="s">
        <v>3</v>
      </c>
      <c r="B162" s="35" t="s">
        <v>4</v>
      </c>
      <c r="C162" s="193">
        <v>2651.7254037119997</v>
      </c>
    </row>
    <row r="163" spans="1:3" x14ac:dyDescent="0.25">
      <c r="A163" s="32" t="s">
        <v>5</v>
      </c>
      <c r="B163" s="35" t="s">
        <v>6</v>
      </c>
      <c r="C163" s="193">
        <v>3202.88656464</v>
      </c>
    </row>
    <row r="164" spans="1:3" x14ac:dyDescent="0.25">
      <c r="A164" s="32" t="s">
        <v>7</v>
      </c>
      <c r="B164" s="35" t="s">
        <v>8</v>
      </c>
      <c r="C164" s="193">
        <v>3754.0477255679994</v>
      </c>
    </row>
    <row r="165" spans="1:3" x14ac:dyDescent="0.25">
      <c r="A165" s="32" t="s">
        <v>9</v>
      </c>
      <c r="B165" s="35" t="s">
        <v>10</v>
      </c>
      <c r="C165" s="193">
        <v>4305.2088864960006</v>
      </c>
    </row>
    <row r="166" spans="1:3" ht="24" x14ac:dyDescent="0.25">
      <c r="A166" s="32" t="s">
        <v>570</v>
      </c>
      <c r="B166" s="35" t="s">
        <v>11</v>
      </c>
      <c r="C166" s="193">
        <v>1578.7315797120002</v>
      </c>
    </row>
    <row r="167" spans="1:3" ht="36" x14ac:dyDescent="0.25">
      <c r="A167" s="32" t="s">
        <v>572</v>
      </c>
      <c r="B167" s="35" t="s">
        <v>12</v>
      </c>
      <c r="C167" s="193">
        <v>4891.0635144000007</v>
      </c>
    </row>
    <row r="168" spans="1:3" ht="36" x14ac:dyDescent="0.25">
      <c r="A168" s="32" t="s">
        <v>574</v>
      </c>
      <c r="B168" s="35" t="s">
        <v>13</v>
      </c>
      <c r="C168" s="193">
        <v>6405.7731292799999</v>
      </c>
    </row>
    <row r="169" spans="1:3" ht="36" x14ac:dyDescent="0.25">
      <c r="A169" s="240" t="s">
        <v>575</v>
      </c>
      <c r="B169" s="119" t="s">
        <v>14</v>
      </c>
      <c r="C169" s="193">
        <v>9088.2576892800007</v>
      </c>
    </row>
    <row r="170" spans="1:3" x14ac:dyDescent="0.25">
      <c r="A170" s="241"/>
      <c r="B170" s="119" t="s">
        <v>1071</v>
      </c>
      <c r="C170" s="193">
        <v>4991.2096046400002</v>
      </c>
    </row>
    <row r="171" spans="1:3" ht="48" x14ac:dyDescent="0.25">
      <c r="A171" s="240" t="s">
        <v>576</v>
      </c>
      <c r="B171" s="119" t="s">
        <v>15</v>
      </c>
      <c r="C171" s="193">
        <v>20860.430596991999</v>
      </c>
    </row>
    <row r="172" spans="1:3" x14ac:dyDescent="0.25">
      <c r="A172" s="241"/>
      <c r="B172" s="119" t="s">
        <v>1071</v>
      </c>
      <c r="C172" s="193">
        <v>16376.389406495997</v>
      </c>
    </row>
    <row r="173" spans="1:3" ht="36" x14ac:dyDescent="0.25">
      <c r="A173" s="32" t="s">
        <v>578</v>
      </c>
      <c r="B173" s="119" t="s">
        <v>16</v>
      </c>
      <c r="C173" s="193">
        <v>3098.8061637119999</v>
      </c>
    </row>
    <row r="174" spans="1:3" ht="24" x14ac:dyDescent="0.25">
      <c r="A174" s="32" t="s">
        <v>580</v>
      </c>
      <c r="B174" s="119" t="s">
        <v>17</v>
      </c>
      <c r="C174" s="193">
        <v>3129.5653199999997</v>
      </c>
    </row>
    <row r="175" spans="1:3" ht="24" x14ac:dyDescent="0.25">
      <c r="A175" s="240" t="s">
        <v>592</v>
      </c>
      <c r="B175" s="35" t="s">
        <v>18</v>
      </c>
      <c r="C175" s="193">
        <v>14263.664567040001</v>
      </c>
    </row>
    <row r="176" spans="1:3" x14ac:dyDescent="0.25">
      <c r="A176" s="241"/>
      <c r="B176" s="35" t="s">
        <v>19</v>
      </c>
      <c r="C176" s="193">
        <v>9984.5651969279988</v>
      </c>
    </row>
    <row r="177" spans="1:3" x14ac:dyDescent="0.25">
      <c r="A177" s="240" t="s">
        <v>626</v>
      </c>
      <c r="B177" s="35" t="s">
        <v>20</v>
      </c>
      <c r="C177" s="193">
        <v>4291.9752960000005</v>
      </c>
    </row>
    <row r="178" spans="1:3" x14ac:dyDescent="0.25">
      <c r="A178" s="241"/>
      <c r="B178" s="35" t="s">
        <v>19</v>
      </c>
      <c r="C178" s="193">
        <v>3004.3827071999999</v>
      </c>
    </row>
    <row r="179" spans="1:3" ht="21.75" customHeight="1" x14ac:dyDescent="0.25">
      <c r="A179" s="120" t="s">
        <v>627</v>
      </c>
      <c r="B179" s="294" t="s">
        <v>21</v>
      </c>
      <c r="C179" s="295"/>
    </row>
    <row r="180" spans="1:3" x14ac:dyDescent="0.25">
      <c r="A180" s="240" t="s">
        <v>22</v>
      </c>
      <c r="B180" s="121" t="s">
        <v>23</v>
      </c>
      <c r="C180" s="193">
        <v>7987.3660258559976</v>
      </c>
    </row>
    <row r="181" spans="1:3" x14ac:dyDescent="0.25">
      <c r="A181" s="241"/>
      <c r="B181" s="121" t="s">
        <v>1071</v>
      </c>
      <c r="C181" s="193">
        <v>4678.9684018560001</v>
      </c>
    </row>
    <row r="182" spans="1:3" x14ac:dyDescent="0.25">
      <c r="A182" s="240" t="s">
        <v>24</v>
      </c>
      <c r="B182" s="121" t="s">
        <v>25</v>
      </c>
      <c r="C182" s="193">
        <v>10714.558661855999</v>
      </c>
    </row>
    <row r="183" spans="1:3" x14ac:dyDescent="0.25">
      <c r="A183" s="241"/>
      <c r="B183" s="121" t="s">
        <v>1071</v>
      </c>
      <c r="C183" s="193">
        <v>8792.1113938560011</v>
      </c>
    </row>
    <row r="184" spans="1:3" x14ac:dyDescent="0.25">
      <c r="A184" s="240" t="s">
        <v>26</v>
      </c>
      <c r="B184" s="121" t="s">
        <v>27</v>
      </c>
      <c r="C184" s="193">
        <v>25244.683361855994</v>
      </c>
    </row>
    <row r="185" spans="1:3" x14ac:dyDescent="0.25">
      <c r="A185" s="241"/>
      <c r="B185" s="122" t="s">
        <v>1071</v>
      </c>
      <c r="C185" s="193">
        <v>21668.037281855999</v>
      </c>
    </row>
    <row r="186" spans="1:3" x14ac:dyDescent="0.25">
      <c r="A186" s="34" t="s">
        <v>28</v>
      </c>
      <c r="B186" s="302" t="s">
        <v>29</v>
      </c>
      <c r="C186" s="303"/>
    </row>
    <row r="187" spans="1:3" x14ac:dyDescent="0.25">
      <c r="A187" s="240" t="s">
        <v>30</v>
      </c>
      <c r="B187" s="121" t="s">
        <v>31</v>
      </c>
      <c r="C187" s="193">
        <v>7361.452961856</v>
      </c>
    </row>
    <row r="188" spans="1:3" x14ac:dyDescent="0.25">
      <c r="A188" s="241"/>
      <c r="B188" s="121" t="s">
        <v>1071</v>
      </c>
      <c r="C188" s="193">
        <v>6020.2106818560005</v>
      </c>
    </row>
    <row r="189" spans="1:3" x14ac:dyDescent="0.25">
      <c r="A189" s="240" t="s">
        <v>32</v>
      </c>
      <c r="B189" s="121" t="s">
        <v>8</v>
      </c>
      <c r="C189" s="193">
        <v>8389.7387098559975</v>
      </c>
    </row>
    <row r="190" spans="1:3" x14ac:dyDescent="0.25">
      <c r="A190" s="241"/>
      <c r="B190" s="121" t="s">
        <v>1071</v>
      </c>
      <c r="C190" s="193">
        <v>7137.9125818559996</v>
      </c>
    </row>
    <row r="191" spans="1:3" x14ac:dyDescent="0.25">
      <c r="A191" s="240" t="s">
        <v>33</v>
      </c>
      <c r="B191" s="121" t="s">
        <v>34</v>
      </c>
      <c r="C191" s="193">
        <v>11564.012105856</v>
      </c>
    </row>
    <row r="192" spans="1:3" x14ac:dyDescent="0.25">
      <c r="A192" s="241"/>
      <c r="B192" s="121" t="s">
        <v>1071</v>
      </c>
      <c r="C192" s="193">
        <v>9686.2729138559989</v>
      </c>
    </row>
    <row r="193" spans="1:3" x14ac:dyDescent="0.25">
      <c r="A193" s="240" t="s">
        <v>35</v>
      </c>
      <c r="B193" s="121" t="s">
        <v>36</v>
      </c>
      <c r="C193" s="193">
        <v>8300.3225578559995</v>
      </c>
    </row>
    <row r="194" spans="1:3" x14ac:dyDescent="0.25">
      <c r="A194" s="241"/>
      <c r="B194" s="121" t="s">
        <v>1071</v>
      </c>
      <c r="C194" s="193">
        <v>6467.2914418560003</v>
      </c>
    </row>
    <row r="195" spans="1:3" ht="24" x14ac:dyDescent="0.25">
      <c r="A195" s="240" t="s">
        <v>628</v>
      </c>
      <c r="B195" s="119" t="s">
        <v>37</v>
      </c>
      <c r="C195" s="193">
        <v>7540.2852658559977</v>
      </c>
    </row>
    <row r="196" spans="1:3" x14ac:dyDescent="0.25">
      <c r="A196" s="241"/>
      <c r="B196" s="121" t="s">
        <v>1071</v>
      </c>
      <c r="C196" s="193">
        <v>6243.7510618560009</v>
      </c>
    </row>
    <row r="197" spans="1:3" x14ac:dyDescent="0.25">
      <c r="A197" s="34" t="s">
        <v>630</v>
      </c>
      <c r="B197" s="294" t="s">
        <v>38</v>
      </c>
      <c r="C197" s="295"/>
    </row>
    <row r="198" spans="1:3" x14ac:dyDescent="0.25">
      <c r="A198" s="34" t="s">
        <v>39</v>
      </c>
      <c r="B198" s="302" t="s">
        <v>40</v>
      </c>
      <c r="C198" s="303"/>
    </row>
    <row r="199" spans="1:3" x14ac:dyDescent="0.25">
      <c r="A199" s="240" t="s">
        <v>41</v>
      </c>
      <c r="B199" s="119" t="s">
        <v>42</v>
      </c>
      <c r="C199" s="193">
        <v>4500.1360978560006</v>
      </c>
    </row>
    <row r="200" spans="1:3" x14ac:dyDescent="0.25">
      <c r="A200" s="241"/>
      <c r="B200" s="121" t="s">
        <v>1071</v>
      </c>
      <c r="C200" s="193">
        <v>2980.0615138560011</v>
      </c>
    </row>
    <row r="201" spans="1:3" x14ac:dyDescent="0.25">
      <c r="A201" s="240" t="s">
        <v>43</v>
      </c>
      <c r="B201" s="119" t="s">
        <v>44</v>
      </c>
      <c r="C201" s="193">
        <v>7137.9125818559996</v>
      </c>
    </row>
    <row r="202" spans="1:3" x14ac:dyDescent="0.25">
      <c r="A202" s="241"/>
      <c r="B202" s="121" t="s">
        <v>1071</v>
      </c>
      <c r="C202" s="193">
        <v>4902.5087818559987</v>
      </c>
    </row>
    <row r="203" spans="1:3" x14ac:dyDescent="0.25">
      <c r="A203" s="240" t="s">
        <v>45</v>
      </c>
      <c r="B203" s="119" t="s">
        <v>46</v>
      </c>
      <c r="C203" s="193">
        <v>11385.179801855998</v>
      </c>
    </row>
    <row r="204" spans="1:3" x14ac:dyDescent="0.25">
      <c r="A204" s="241"/>
      <c r="B204" s="121" t="s">
        <v>1071</v>
      </c>
      <c r="C204" s="193">
        <v>8032.0741018559993</v>
      </c>
    </row>
    <row r="205" spans="1:3" x14ac:dyDescent="0.25">
      <c r="A205" s="240" t="s">
        <v>47</v>
      </c>
      <c r="B205" s="119" t="s">
        <v>48</v>
      </c>
      <c r="C205" s="193">
        <v>14648.869349855999</v>
      </c>
    </row>
    <row r="206" spans="1:3" x14ac:dyDescent="0.25">
      <c r="A206" s="241"/>
      <c r="B206" s="121" t="s">
        <v>1071</v>
      </c>
      <c r="C206" s="193">
        <v>10312.185977856001</v>
      </c>
    </row>
    <row r="207" spans="1:3" x14ac:dyDescent="0.25">
      <c r="A207" s="240" t="s">
        <v>49</v>
      </c>
      <c r="B207" s="119" t="s">
        <v>50</v>
      </c>
      <c r="C207" s="193">
        <v>15855.987401856</v>
      </c>
    </row>
    <row r="208" spans="1:3" x14ac:dyDescent="0.25">
      <c r="A208" s="241"/>
      <c r="B208" s="121" t="s">
        <v>1071</v>
      </c>
      <c r="C208" s="193">
        <v>11161.639421856</v>
      </c>
    </row>
    <row r="209" spans="1:3" x14ac:dyDescent="0.25">
      <c r="A209" s="34" t="s">
        <v>51</v>
      </c>
      <c r="B209" s="302" t="s">
        <v>52</v>
      </c>
      <c r="C209" s="303"/>
    </row>
    <row r="210" spans="1:3" x14ac:dyDescent="0.25">
      <c r="A210" s="240" t="s">
        <v>53</v>
      </c>
      <c r="B210" s="119" t="s">
        <v>54</v>
      </c>
      <c r="C210" s="193">
        <v>11385.179801855998</v>
      </c>
    </row>
    <row r="211" spans="1:3" x14ac:dyDescent="0.25">
      <c r="A211" s="241"/>
      <c r="B211" s="121" t="s">
        <v>1071</v>
      </c>
      <c r="C211" s="193">
        <v>8032.0741018559993</v>
      </c>
    </row>
    <row r="212" spans="1:3" x14ac:dyDescent="0.25">
      <c r="A212" s="240" t="s">
        <v>55</v>
      </c>
      <c r="B212" s="119" t="s">
        <v>48</v>
      </c>
      <c r="C212" s="193">
        <v>14648.869349855999</v>
      </c>
    </row>
    <row r="213" spans="1:3" x14ac:dyDescent="0.25">
      <c r="A213" s="241"/>
      <c r="B213" s="121" t="s">
        <v>1071</v>
      </c>
      <c r="C213" s="193">
        <v>10312.185977856001</v>
      </c>
    </row>
    <row r="214" spans="1:3" x14ac:dyDescent="0.25">
      <c r="A214" s="240" t="s">
        <v>56</v>
      </c>
      <c r="B214" s="119" t="s">
        <v>50</v>
      </c>
      <c r="C214" s="193">
        <v>18091.391201855997</v>
      </c>
    </row>
    <row r="215" spans="1:3" x14ac:dyDescent="0.25">
      <c r="A215" s="241"/>
      <c r="B215" s="121" t="s">
        <v>1071</v>
      </c>
      <c r="C215" s="193">
        <v>12726.422081855999</v>
      </c>
    </row>
    <row r="216" spans="1:3" x14ac:dyDescent="0.25">
      <c r="A216" s="34" t="s">
        <v>57</v>
      </c>
      <c r="B216" s="302" t="s">
        <v>58</v>
      </c>
      <c r="C216" s="303"/>
    </row>
    <row r="217" spans="1:3" x14ac:dyDescent="0.25">
      <c r="A217" s="34" t="s">
        <v>59</v>
      </c>
      <c r="B217" s="119" t="s">
        <v>60</v>
      </c>
      <c r="C217" s="193">
        <v>3069.4776658560004</v>
      </c>
    </row>
    <row r="218" spans="1:3" x14ac:dyDescent="0.25">
      <c r="A218" s="34" t="s">
        <v>61</v>
      </c>
      <c r="B218" s="119" t="s">
        <v>62</v>
      </c>
      <c r="C218" s="193">
        <v>3918.9311098560001</v>
      </c>
    </row>
    <row r="219" spans="1:3" x14ac:dyDescent="0.25">
      <c r="A219" s="34" t="s">
        <v>63</v>
      </c>
      <c r="B219" s="119" t="s">
        <v>64</v>
      </c>
      <c r="C219" s="193">
        <v>5126.049161856</v>
      </c>
    </row>
    <row r="220" spans="1:3" ht="24" x14ac:dyDescent="0.25">
      <c r="A220" s="32" t="s">
        <v>631</v>
      </c>
      <c r="B220" s="119" t="s">
        <v>65</v>
      </c>
      <c r="C220" s="193">
        <v>3069.4776658560004</v>
      </c>
    </row>
    <row r="221" spans="1:3" x14ac:dyDescent="0.25">
      <c r="A221" s="32" t="s">
        <v>632</v>
      </c>
      <c r="B221" s="294" t="s">
        <v>66</v>
      </c>
      <c r="C221" s="295"/>
    </row>
    <row r="222" spans="1:3" x14ac:dyDescent="0.25">
      <c r="A222" s="240" t="s">
        <v>67</v>
      </c>
      <c r="B222" s="35" t="s">
        <v>68</v>
      </c>
      <c r="C222" s="193">
        <v>4678.9684018560001</v>
      </c>
    </row>
    <row r="223" spans="1:3" x14ac:dyDescent="0.25">
      <c r="A223" s="241"/>
      <c r="B223" s="35" t="s">
        <v>1071</v>
      </c>
      <c r="C223" s="193">
        <v>3114.1857418559998</v>
      </c>
    </row>
    <row r="224" spans="1:3" x14ac:dyDescent="0.25">
      <c r="A224" s="240" t="s">
        <v>69</v>
      </c>
      <c r="B224" s="35" t="s">
        <v>70</v>
      </c>
      <c r="C224" s="193">
        <v>6914.3722018560002</v>
      </c>
    </row>
    <row r="225" spans="1:3" x14ac:dyDescent="0.25">
      <c r="A225" s="241"/>
      <c r="B225" s="35" t="s">
        <v>1071</v>
      </c>
      <c r="C225" s="193">
        <v>4678.9684018560001</v>
      </c>
    </row>
    <row r="226" spans="1:3" x14ac:dyDescent="0.25">
      <c r="A226" s="240" t="s">
        <v>71</v>
      </c>
      <c r="B226" s="35" t="s">
        <v>72</v>
      </c>
      <c r="C226" s="193">
        <v>5573.1299218560007</v>
      </c>
    </row>
    <row r="227" spans="1:3" x14ac:dyDescent="0.25">
      <c r="A227" s="241"/>
      <c r="B227" s="35" t="s">
        <v>1071</v>
      </c>
      <c r="C227" s="193">
        <v>3784.8068818559996</v>
      </c>
    </row>
    <row r="228" spans="1:3" x14ac:dyDescent="0.25">
      <c r="A228" s="240" t="s">
        <v>73</v>
      </c>
      <c r="B228" s="35" t="s">
        <v>74</v>
      </c>
      <c r="C228" s="193">
        <v>3784.8068818559996</v>
      </c>
    </row>
    <row r="229" spans="1:3" x14ac:dyDescent="0.25">
      <c r="A229" s="241"/>
      <c r="B229" s="35" t="s">
        <v>1071</v>
      </c>
      <c r="C229" s="193">
        <v>2667.1049818560004</v>
      </c>
    </row>
    <row r="230" spans="1:3" x14ac:dyDescent="0.25">
      <c r="A230" s="32" t="s">
        <v>634</v>
      </c>
      <c r="B230" s="294" t="s">
        <v>75</v>
      </c>
      <c r="C230" s="295"/>
    </row>
    <row r="231" spans="1:3" x14ac:dyDescent="0.25">
      <c r="A231" s="34" t="s">
        <v>76</v>
      </c>
      <c r="B231" s="35" t="s">
        <v>77</v>
      </c>
      <c r="C231" s="193">
        <v>3306.966965568</v>
      </c>
    </row>
    <row r="232" spans="1:3" x14ac:dyDescent="0.25">
      <c r="A232" s="34" t="s">
        <v>78</v>
      </c>
      <c r="B232" s="35" t="s">
        <v>79</v>
      </c>
      <c r="C232" s="193">
        <v>4201.1284855679987</v>
      </c>
    </row>
    <row r="233" spans="1:3" x14ac:dyDescent="0.25">
      <c r="A233" s="34" t="s">
        <v>80</v>
      </c>
      <c r="B233" s="35" t="s">
        <v>81</v>
      </c>
      <c r="C233" s="193">
        <v>7091.7738474239995</v>
      </c>
    </row>
    <row r="234" spans="1:3" x14ac:dyDescent="0.25">
      <c r="A234" s="34" t="s">
        <v>82</v>
      </c>
      <c r="B234" s="35" t="s">
        <v>83</v>
      </c>
      <c r="C234" s="193">
        <v>8194.0961692799992</v>
      </c>
    </row>
    <row r="235" spans="1:3" ht="36" x14ac:dyDescent="0.25">
      <c r="A235" s="32" t="s">
        <v>636</v>
      </c>
      <c r="B235" s="46" t="s">
        <v>84</v>
      </c>
      <c r="C235" s="193">
        <v>13859.503560000001</v>
      </c>
    </row>
    <row r="236" spans="1:3" x14ac:dyDescent="0.25">
      <c r="A236" s="32" t="s">
        <v>638</v>
      </c>
      <c r="B236" s="35" t="s">
        <v>85</v>
      </c>
      <c r="C236" s="193">
        <v>2443.5646018560001</v>
      </c>
    </row>
    <row r="237" spans="1:3" x14ac:dyDescent="0.25">
      <c r="A237" s="32" t="s">
        <v>641</v>
      </c>
      <c r="B237" s="111" t="s">
        <v>1554</v>
      </c>
      <c r="C237" s="193">
        <v>670.62113999999997</v>
      </c>
    </row>
    <row r="238" spans="1:3" x14ac:dyDescent="0.25">
      <c r="A238" s="32" t="s">
        <v>682</v>
      </c>
      <c r="B238" s="111" t="s">
        <v>86</v>
      </c>
      <c r="C238" s="193">
        <v>804.74536799999987</v>
      </c>
    </row>
    <row r="239" spans="1:3" ht="24" x14ac:dyDescent="0.25">
      <c r="A239" s="32" t="s">
        <v>684</v>
      </c>
      <c r="B239" s="111" t="s">
        <v>87</v>
      </c>
      <c r="C239" s="193">
        <v>6914.3722018560002</v>
      </c>
    </row>
    <row r="240" spans="1:3" ht="24" x14ac:dyDescent="0.25">
      <c r="A240" s="32" t="s">
        <v>686</v>
      </c>
      <c r="B240" s="111" t="s">
        <v>88</v>
      </c>
      <c r="C240" s="193">
        <v>1564.7826599999999</v>
      </c>
    </row>
    <row r="241" spans="1:3" ht="24" x14ac:dyDescent="0.25">
      <c r="A241" s="32" t="s">
        <v>688</v>
      </c>
      <c r="B241" s="111" t="s">
        <v>89</v>
      </c>
      <c r="C241" s="193">
        <v>3755.478384</v>
      </c>
    </row>
    <row r="242" spans="1:3" ht="24.75" x14ac:dyDescent="0.25">
      <c r="A242" s="32" t="s">
        <v>690</v>
      </c>
      <c r="B242" s="45" t="s">
        <v>90</v>
      </c>
      <c r="C242" s="54">
        <v>5588.5094999999992</v>
      </c>
    </row>
    <row r="243" spans="1:3" ht="24.75" x14ac:dyDescent="0.25">
      <c r="A243" s="32" t="s">
        <v>692</v>
      </c>
      <c r="B243" s="45" t="s">
        <v>1799</v>
      </c>
      <c r="C243" s="54">
        <v>3800.1864599999999</v>
      </c>
    </row>
    <row r="244" spans="1:3" ht="24.75" x14ac:dyDescent="0.25">
      <c r="A244" s="32" t="s">
        <v>696</v>
      </c>
      <c r="B244" s="45" t="s">
        <v>1800</v>
      </c>
      <c r="C244" s="54">
        <v>2503.6522559999999</v>
      </c>
    </row>
    <row r="245" spans="1:3" ht="24" x14ac:dyDescent="0.25">
      <c r="A245" s="32" t="s">
        <v>697</v>
      </c>
      <c r="B245" s="35" t="s">
        <v>1801</v>
      </c>
      <c r="C245" s="54">
        <v>5840.3053840320008</v>
      </c>
    </row>
    <row r="246" spans="1:3" ht="24.75" x14ac:dyDescent="0.25">
      <c r="A246" s="32" t="s">
        <v>698</v>
      </c>
      <c r="B246" s="45" t="s">
        <v>1802</v>
      </c>
      <c r="C246" s="54">
        <v>5588.5094999999992</v>
      </c>
    </row>
    <row r="247" spans="1:3" ht="24" x14ac:dyDescent="0.25">
      <c r="A247" s="32" t="s">
        <v>699</v>
      </c>
      <c r="B247" s="35" t="s">
        <v>1803</v>
      </c>
      <c r="C247" s="54">
        <v>7756.4935213920007</v>
      </c>
    </row>
    <row r="248" spans="1:3" ht="24" x14ac:dyDescent="0.25">
      <c r="A248" s="32" t="s">
        <v>701</v>
      </c>
      <c r="B248" s="35" t="s">
        <v>1804</v>
      </c>
      <c r="C248" s="54">
        <v>4247.2672199999997</v>
      </c>
    </row>
    <row r="249" spans="1:3" ht="24" customHeight="1" x14ac:dyDescent="0.25">
      <c r="A249" s="32" t="s">
        <v>702</v>
      </c>
      <c r="B249" s="294" t="s">
        <v>1805</v>
      </c>
      <c r="C249" s="295"/>
    </row>
    <row r="250" spans="1:3" x14ac:dyDescent="0.25">
      <c r="A250" s="32" t="s">
        <v>1395</v>
      </c>
      <c r="B250" s="45" t="s">
        <v>4</v>
      </c>
      <c r="C250" s="54">
        <v>5812.0498800000005</v>
      </c>
    </row>
    <row r="251" spans="1:3" x14ac:dyDescent="0.25">
      <c r="A251" s="32" t="s">
        <v>1397</v>
      </c>
      <c r="B251" s="45" t="s">
        <v>6</v>
      </c>
      <c r="C251" s="54">
        <v>6683.8573620000006</v>
      </c>
    </row>
    <row r="252" spans="1:3" x14ac:dyDescent="0.25">
      <c r="A252" s="32" t="s">
        <v>1399</v>
      </c>
      <c r="B252" s="45" t="s">
        <v>8</v>
      </c>
      <c r="C252" s="54">
        <v>7685.3182644000008</v>
      </c>
    </row>
    <row r="253" spans="1:3" x14ac:dyDescent="0.25">
      <c r="A253" s="32" t="s">
        <v>1401</v>
      </c>
      <c r="B253" s="45" t="s">
        <v>1806</v>
      </c>
      <c r="C253" s="54">
        <v>8838.7866251999985</v>
      </c>
    </row>
    <row r="254" spans="1:3" x14ac:dyDescent="0.25">
      <c r="A254" s="32" t="s">
        <v>1403</v>
      </c>
      <c r="B254" s="45" t="s">
        <v>1807</v>
      </c>
      <c r="C254" s="54">
        <v>10166.616482399999</v>
      </c>
    </row>
    <row r="255" spans="1:3" x14ac:dyDescent="0.25">
      <c r="A255" s="32" t="s">
        <v>1405</v>
      </c>
      <c r="B255" s="45" t="s">
        <v>1808</v>
      </c>
      <c r="C255" s="54">
        <v>11691.161874000001</v>
      </c>
    </row>
    <row r="256" spans="1:3" x14ac:dyDescent="0.25">
      <c r="A256" s="32" t="s">
        <v>1407</v>
      </c>
      <c r="B256" s="45" t="s">
        <v>1809</v>
      </c>
      <c r="C256" s="54">
        <v>13443.718453199999</v>
      </c>
    </row>
    <row r="257" spans="1:3" x14ac:dyDescent="0.25">
      <c r="A257" s="32" t="s">
        <v>1409</v>
      </c>
      <c r="B257" s="45" t="s">
        <v>1810</v>
      </c>
      <c r="C257" s="54">
        <v>15460.052680800003</v>
      </c>
    </row>
    <row r="258" spans="1:3" x14ac:dyDescent="0.25">
      <c r="A258" s="32" t="s">
        <v>1411</v>
      </c>
      <c r="B258" s="45" t="s">
        <v>1811</v>
      </c>
      <c r="C258" s="54">
        <v>17780.401825200002</v>
      </c>
    </row>
    <row r="259" spans="1:3" x14ac:dyDescent="0.25">
      <c r="A259" s="32" t="s">
        <v>1413</v>
      </c>
      <c r="B259" s="45" t="s">
        <v>1812</v>
      </c>
      <c r="C259" s="54">
        <v>20449.473962399999</v>
      </c>
    </row>
    <row r="260" spans="1:3" x14ac:dyDescent="0.25">
      <c r="A260" s="32" t="s">
        <v>1415</v>
      </c>
      <c r="B260" s="45" t="s">
        <v>1813</v>
      </c>
      <c r="C260" s="54">
        <v>23516.447976000003</v>
      </c>
    </row>
    <row r="261" spans="1:3" ht="24" x14ac:dyDescent="0.25">
      <c r="A261" s="32" t="s">
        <v>704</v>
      </c>
      <c r="B261" s="35" t="s">
        <v>1814</v>
      </c>
      <c r="C261" s="54">
        <v>6706.2113999999992</v>
      </c>
    </row>
    <row r="262" spans="1:3" ht="24.75" x14ac:dyDescent="0.25">
      <c r="A262" s="32" t="s">
        <v>705</v>
      </c>
      <c r="B262" s="45" t="s">
        <v>1815</v>
      </c>
      <c r="C262" s="54">
        <v>109.99617354431999</v>
      </c>
    </row>
  </sheetData>
  <mergeCells count="103">
    <mergeCell ref="B107:C107"/>
    <mergeCell ref="A91:A92"/>
    <mergeCell ref="B84:C84"/>
    <mergeCell ref="A101:A102"/>
    <mergeCell ref="B97:C97"/>
    <mergeCell ref="B100:C100"/>
    <mergeCell ref="A93:A94"/>
    <mergeCell ref="A210:A211"/>
    <mergeCell ref="A207:A208"/>
    <mergeCell ref="A187:A188"/>
    <mergeCell ref="A184:A185"/>
    <mergeCell ref="A182:A183"/>
    <mergeCell ref="B117:C117"/>
    <mergeCell ref="A175:A176"/>
    <mergeCell ref="B149:C149"/>
    <mergeCell ref="B143:C143"/>
    <mergeCell ref="A177:A178"/>
    <mergeCell ref="B148:C148"/>
    <mergeCell ref="B141:C141"/>
    <mergeCell ref="B129:C129"/>
    <mergeCell ref="B249:C249"/>
    <mergeCell ref="A228:A229"/>
    <mergeCell ref="B230:C230"/>
    <mergeCell ref="B221:C221"/>
    <mergeCell ref="A222:A223"/>
    <mergeCell ref="A224:A225"/>
    <mergeCell ref="A226:A227"/>
    <mergeCell ref="A189:A190"/>
    <mergeCell ref="A95:A96"/>
    <mergeCell ref="B216:C216"/>
    <mergeCell ref="A169:A170"/>
    <mergeCell ref="B197:C197"/>
    <mergeCell ref="A171:A172"/>
    <mergeCell ref="A180:A181"/>
    <mergeCell ref="B179:C179"/>
    <mergeCell ref="B209:C209"/>
    <mergeCell ref="B198:C198"/>
    <mergeCell ref="A201:A202"/>
    <mergeCell ref="A199:A200"/>
    <mergeCell ref="A214:A215"/>
    <mergeCell ref="A212:A213"/>
    <mergeCell ref="A195:A196"/>
    <mergeCell ref="B161:C161"/>
    <mergeCell ref="A193:A194"/>
    <mergeCell ref="B51:C51"/>
    <mergeCell ref="B52:C52"/>
    <mergeCell ref="A53:A54"/>
    <mergeCell ref="A205:A206"/>
    <mergeCell ref="A105:A106"/>
    <mergeCell ref="A103:A104"/>
    <mergeCell ref="A112:A113"/>
    <mergeCell ref="A110:A111"/>
    <mergeCell ref="B61:C61"/>
    <mergeCell ref="A191:A192"/>
    <mergeCell ref="A69:A70"/>
    <mergeCell ref="A64:A65"/>
    <mergeCell ref="A203:A204"/>
    <mergeCell ref="A62:A63"/>
    <mergeCell ref="B186:C186"/>
    <mergeCell ref="B75:C75"/>
    <mergeCell ref="A73:A74"/>
    <mergeCell ref="A71:A72"/>
    <mergeCell ref="A82:A83"/>
    <mergeCell ref="B114:C114"/>
    <mergeCell ref="A89:A90"/>
    <mergeCell ref="A80:A81"/>
    <mergeCell ref="B68:C68"/>
    <mergeCell ref="A87:A88"/>
    <mergeCell ref="A66:A67"/>
    <mergeCell ref="A76:A77"/>
    <mergeCell ref="A78:A79"/>
    <mergeCell ref="A108:A109"/>
    <mergeCell ref="A36:A37"/>
    <mergeCell ref="A49:A50"/>
    <mergeCell ref="A38:A39"/>
    <mergeCell ref="A41:A42"/>
    <mergeCell ref="A43:A44"/>
    <mergeCell ref="A47:A48"/>
    <mergeCell ref="A55:A56"/>
    <mergeCell ref="A45:A46"/>
    <mergeCell ref="A59:A60"/>
    <mergeCell ref="A57:A58"/>
    <mergeCell ref="A85:A86"/>
    <mergeCell ref="A26:A27"/>
    <mergeCell ref="A21:A22"/>
    <mergeCell ref="A19:A20"/>
    <mergeCell ref="B40:C40"/>
    <mergeCell ref="A34:A35"/>
    <mergeCell ref="A30:A31"/>
    <mergeCell ref="A28:A29"/>
    <mergeCell ref="A32:A33"/>
    <mergeCell ref="B25:C25"/>
    <mergeCell ref="A23:A24"/>
    <mergeCell ref="A1:C1"/>
    <mergeCell ref="A2:C2"/>
    <mergeCell ref="A17:A18"/>
    <mergeCell ref="A15:A16"/>
    <mergeCell ref="A12:A13"/>
    <mergeCell ref="A10:A11"/>
    <mergeCell ref="B5:C5"/>
    <mergeCell ref="B14:C14"/>
    <mergeCell ref="A6:A7"/>
    <mergeCell ref="A8:A9"/>
  </mergeCells>
  <phoneticPr fontId="0" type="noConversion"/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view="pageBreakPreview" topLeftCell="A4" zoomScaleSheetLayoutView="100" workbookViewId="0">
      <selection activeCell="C39" sqref="C39"/>
    </sheetView>
  </sheetViews>
  <sheetFormatPr defaultRowHeight="15" x14ac:dyDescent="0.25"/>
  <cols>
    <col min="1" max="1" width="4.7109375" customWidth="1"/>
    <col min="2" max="2" width="70.85546875" customWidth="1"/>
    <col min="3" max="3" width="10.5703125" style="194" customWidth="1"/>
  </cols>
  <sheetData>
    <row r="1" spans="1:21" s="149" customFormat="1" ht="12.75" customHeight="1" x14ac:dyDescent="0.25">
      <c r="A1" s="249" t="s">
        <v>956</v>
      </c>
      <c r="B1" s="249"/>
      <c r="C1" s="2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s="161" customFormat="1" ht="12.75" x14ac:dyDescent="0.25">
      <c r="A2" s="242" t="s">
        <v>957</v>
      </c>
      <c r="B2" s="242"/>
      <c r="C2" s="242"/>
    </row>
    <row r="3" spans="1:21" s="161" customFormat="1" ht="12.75" x14ac:dyDescent="0.25">
      <c r="A3" s="162"/>
      <c r="B3" s="162"/>
      <c r="C3" s="162"/>
    </row>
    <row r="4" spans="1:21" ht="25.5" customHeight="1" x14ac:dyDescent="0.25">
      <c r="A4" s="78" t="s">
        <v>91</v>
      </c>
      <c r="B4" s="83" t="s">
        <v>92</v>
      </c>
      <c r="C4" s="108" t="s">
        <v>93</v>
      </c>
    </row>
    <row r="5" spans="1:21" x14ac:dyDescent="0.25">
      <c r="A5" s="32" t="s">
        <v>1900</v>
      </c>
      <c r="B5" s="35" t="s">
        <v>1816</v>
      </c>
      <c r="C5" s="54">
        <v>55.002574568828877</v>
      </c>
    </row>
    <row r="6" spans="1:21" ht="24" x14ac:dyDescent="0.25">
      <c r="A6" s="32" t="s">
        <v>1933</v>
      </c>
      <c r="B6" s="35" t="s">
        <v>1817</v>
      </c>
      <c r="C6" s="54">
        <v>2344.9968651144159</v>
      </c>
    </row>
    <row r="7" spans="1:21" x14ac:dyDescent="0.25">
      <c r="A7" s="32" t="s">
        <v>1958</v>
      </c>
      <c r="B7" s="35" t="s">
        <v>1818</v>
      </c>
      <c r="C7" s="54">
        <v>49.996498425600002</v>
      </c>
    </row>
    <row r="8" spans="1:21" ht="24" x14ac:dyDescent="0.25">
      <c r="A8" s="32" t="s">
        <v>267</v>
      </c>
      <c r="B8" s="35" t="s">
        <v>1819</v>
      </c>
      <c r="C8" s="54">
        <v>2254.9959214061159</v>
      </c>
    </row>
    <row r="9" spans="1:21" ht="24" x14ac:dyDescent="0.25">
      <c r="A9" s="32" t="s">
        <v>315</v>
      </c>
      <c r="B9" s="35" t="s">
        <v>1820</v>
      </c>
      <c r="C9" s="54">
        <v>2965.0023155729391</v>
      </c>
    </row>
    <row r="10" spans="1:21" ht="24" x14ac:dyDescent="0.25">
      <c r="A10" s="32" t="s">
        <v>340</v>
      </c>
      <c r="B10" s="35" t="s">
        <v>658</v>
      </c>
      <c r="C10" s="54">
        <v>133.00349609599999</v>
      </c>
    </row>
    <row r="11" spans="1:21" x14ac:dyDescent="0.25">
      <c r="A11" s="118" t="s">
        <v>372</v>
      </c>
      <c r="B11" s="309" t="s">
        <v>659</v>
      </c>
      <c r="C11" s="310"/>
    </row>
    <row r="12" spans="1:21" x14ac:dyDescent="0.25">
      <c r="A12" s="125" t="s">
        <v>374</v>
      </c>
      <c r="B12" s="75" t="s">
        <v>660</v>
      </c>
      <c r="C12" s="54">
        <v>3889.9960430688002</v>
      </c>
    </row>
    <row r="13" spans="1:21" x14ac:dyDescent="0.25">
      <c r="A13" s="125" t="s">
        <v>375</v>
      </c>
      <c r="B13" s="124" t="s">
        <v>661</v>
      </c>
      <c r="C13" s="54">
        <v>3114.9976405161601</v>
      </c>
    </row>
    <row r="14" spans="1:21" x14ac:dyDescent="0.25">
      <c r="A14" s="126" t="s">
        <v>1608</v>
      </c>
      <c r="B14" s="269" t="s">
        <v>662</v>
      </c>
      <c r="C14" s="308"/>
    </row>
    <row r="15" spans="1:21" x14ac:dyDescent="0.25">
      <c r="A15" s="39" t="s">
        <v>1610</v>
      </c>
      <c r="B15" s="75" t="s">
        <v>663</v>
      </c>
      <c r="C15" s="54">
        <v>1884.9997835423999</v>
      </c>
    </row>
    <row r="16" spans="1:21" x14ac:dyDescent="0.25">
      <c r="A16" s="39" t="s">
        <v>1611</v>
      </c>
      <c r="B16" s="35" t="s">
        <v>664</v>
      </c>
      <c r="C16" s="54">
        <v>2958.0043374806405</v>
      </c>
    </row>
    <row r="17" spans="1:3" x14ac:dyDescent="0.25">
      <c r="A17" s="39" t="s">
        <v>1612</v>
      </c>
      <c r="B17" s="35" t="s">
        <v>661</v>
      </c>
      <c r="C17" s="54">
        <v>4570.9966099929597</v>
      </c>
    </row>
    <row r="18" spans="1:3" x14ac:dyDescent="0.25">
      <c r="A18" s="102" t="s">
        <v>1636</v>
      </c>
      <c r="B18" s="269" t="s">
        <v>665</v>
      </c>
      <c r="C18" s="308"/>
    </row>
    <row r="19" spans="1:3" x14ac:dyDescent="0.25">
      <c r="A19" s="39" t="s">
        <v>1638</v>
      </c>
      <c r="B19" s="75" t="s">
        <v>666</v>
      </c>
      <c r="C19" s="54">
        <v>79.997063641487998</v>
      </c>
    </row>
    <row r="20" spans="1:3" x14ac:dyDescent="0.25">
      <c r="A20" s="39" t="s">
        <v>1639</v>
      </c>
      <c r="B20" s="127" t="s">
        <v>667</v>
      </c>
      <c r="C20" s="54">
        <v>314.99831136</v>
      </c>
    </row>
    <row r="21" spans="1:3" ht="24" x14ac:dyDescent="0.25">
      <c r="A21" s="39" t="s">
        <v>1641</v>
      </c>
      <c r="B21" s="35" t="s">
        <v>668</v>
      </c>
      <c r="C21" s="54">
        <v>460.00261055999999</v>
      </c>
    </row>
    <row r="22" spans="1:3" ht="24" x14ac:dyDescent="0.25">
      <c r="A22" s="39" t="s">
        <v>1643</v>
      </c>
      <c r="B22" s="35" t="s">
        <v>669</v>
      </c>
      <c r="C22" s="54">
        <v>509.99821056000002</v>
      </c>
    </row>
    <row r="23" spans="1:3" x14ac:dyDescent="0.25">
      <c r="A23" s="39" t="s">
        <v>1644</v>
      </c>
      <c r="B23" s="45" t="s">
        <v>670</v>
      </c>
      <c r="C23" s="54">
        <v>545.00029919999997</v>
      </c>
    </row>
    <row r="24" spans="1:3" x14ac:dyDescent="0.25">
      <c r="A24" s="39" t="s">
        <v>1646</v>
      </c>
      <c r="B24" s="45" t="s">
        <v>671</v>
      </c>
      <c r="C24" s="54">
        <v>290.00029919999997</v>
      </c>
    </row>
    <row r="25" spans="1:3" x14ac:dyDescent="0.25">
      <c r="A25" s="118" t="s">
        <v>1675</v>
      </c>
      <c r="B25" s="269" t="s">
        <v>672</v>
      </c>
      <c r="C25" s="308"/>
    </row>
    <row r="26" spans="1:3" x14ac:dyDescent="0.25">
      <c r="A26" s="32" t="s">
        <v>1677</v>
      </c>
      <c r="B26" s="75" t="s">
        <v>673</v>
      </c>
      <c r="C26" s="54">
        <v>169.99741228175998</v>
      </c>
    </row>
    <row r="27" spans="1:3" x14ac:dyDescent="0.25">
      <c r="A27" s="32" t="s">
        <v>1678</v>
      </c>
      <c r="B27" s="35" t="s">
        <v>674</v>
      </c>
      <c r="C27" s="54">
        <v>80.004448799999992</v>
      </c>
    </row>
    <row r="28" spans="1:3" x14ac:dyDescent="0.25">
      <c r="A28" s="32" t="s">
        <v>1679</v>
      </c>
      <c r="B28" s="46" t="s">
        <v>675</v>
      </c>
      <c r="C28" s="54">
        <v>2682.9964488000001</v>
      </c>
    </row>
    <row r="29" spans="1:3" x14ac:dyDescent="0.25">
      <c r="A29" s="32" t="s">
        <v>1680</v>
      </c>
      <c r="B29" s="46" t="s">
        <v>676</v>
      </c>
      <c r="C29" s="54">
        <v>3342.9964488000001</v>
      </c>
    </row>
    <row r="30" spans="1:3" x14ac:dyDescent="0.25">
      <c r="A30" s="32" t="s">
        <v>1681</v>
      </c>
      <c r="B30" s="46" t="s">
        <v>677</v>
      </c>
      <c r="C30" s="54">
        <v>4002.9964488000001</v>
      </c>
    </row>
    <row r="31" spans="1:3" x14ac:dyDescent="0.25">
      <c r="A31" s="32" t="s">
        <v>1683</v>
      </c>
      <c r="B31" s="46" t="s">
        <v>678</v>
      </c>
      <c r="C31" s="54">
        <v>4662.9964488000005</v>
      </c>
    </row>
    <row r="32" spans="1:3" x14ac:dyDescent="0.25">
      <c r="A32" s="32" t="s">
        <v>1685</v>
      </c>
      <c r="B32" s="46" t="s">
        <v>679</v>
      </c>
      <c r="C32" s="54">
        <v>5322.9964488000005</v>
      </c>
    </row>
    <row r="33" spans="1:3" x14ac:dyDescent="0.25">
      <c r="A33" s="32" t="s">
        <v>1687</v>
      </c>
      <c r="B33" s="46" t="s">
        <v>680</v>
      </c>
      <c r="C33" s="54">
        <v>5982.0004488000004</v>
      </c>
    </row>
    <row r="34" spans="1:3" x14ac:dyDescent="0.25">
      <c r="A34" s="32" t="s">
        <v>1689</v>
      </c>
      <c r="B34" s="46" t="s">
        <v>1869</v>
      </c>
      <c r="C34" s="54">
        <v>6642.0004488000004</v>
      </c>
    </row>
    <row r="35" spans="1:3" x14ac:dyDescent="0.25">
      <c r="A35" s="32" t="s">
        <v>1691</v>
      </c>
      <c r="B35" s="46" t="s">
        <v>1870</v>
      </c>
      <c r="C35" s="54">
        <v>7302.0004488000004</v>
      </c>
    </row>
    <row r="36" spans="1:3" x14ac:dyDescent="0.25">
      <c r="A36" s="32" t="s">
        <v>1692</v>
      </c>
      <c r="B36" s="46" t="s">
        <v>1871</v>
      </c>
      <c r="C36" s="54">
        <v>7961.0044488000003</v>
      </c>
    </row>
    <row r="37" spans="1:3" x14ac:dyDescent="0.25">
      <c r="A37" s="32" t="s">
        <v>1693</v>
      </c>
      <c r="B37" s="46" t="s">
        <v>1872</v>
      </c>
      <c r="C37" s="54">
        <v>8621.0044488000003</v>
      </c>
    </row>
    <row r="38" spans="1:3" x14ac:dyDescent="0.25">
      <c r="A38" s="102" t="s">
        <v>1702</v>
      </c>
      <c r="B38" s="269" t="s">
        <v>665</v>
      </c>
      <c r="C38" s="308"/>
    </row>
    <row r="39" spans="1:3" ht="24" x14ac:dyDescent="0.25">
      <c r="A39" s="39" t="s">
        <v>1704</v>
      </c>
      <c r="B39" s="46" t="s">
        <v>1873</v>
      </c>
      <c r="C39" s="54">
        <v>554.99629920000007</v>
      </c>
    </row>
  </sheetData>
  <mergeCells count="7">
    <mergeCell ref="A1:C1"/>
    <mergeCell ref="A2:C2"/>
    <mergeCell ref="B38:C38"/>
    <mergeCell ref="B18:C18"/>
    <mergeCell ref="B25:C25"/>
    <mergeCell ref="B14:C14"/>
    <mergeCell ref="B11:C11"/>
  </mergeCells>
  <phoneticPr fontId="0" type="noConversion"/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view="pageBreakPreview" zoomScale="115" zoomScaleSheetLayoutView="115" workbookViewId="0">
      <selection activeCell="B9" sqref="B9"/>
    </sheetView>
  </sheetViews>
  <sheetFormatPr defaultRowHeight="15" x14ac:dyDescent="0.25"/>
  <cols>
    <col min="1" max="1" width="4.7109375" customWidth="1"/>
    <col min="2" max="2" width="73.28515625" customWidth="1"/>
  </cols>
  <sheetData>
    <row r="1" spans="1:14" s="155" customFormat="1" ht="12.75" customHeight="1" x14ac:dyDescent="0.25">
      <c r="A1" s="273" t="s">
        <v>958</v>
      </c>
      <c r="B1" s="273"/>
      <c r="C1" s="273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s="156" customFormat="1" ht="12.75" customHeight="1" x14ac:dyDescent="0.25">
      <c r="A2" s="311" t="s">
        <v>959</v>
      </c>
      <c r="B2" s="311"/>
      <c r="C2" s="311"/>
    </row>
    <row r="3" spans="1:14" s="156" customFormat="1" ht="12.75" customHeight="1" x14ac:dyDescent="0.25">
      <c r="A3" s="143"/>
      <c r="B3" s="143"/>
      <c r="C3" s="143"/>
    </row>
    <row r="4" spans="1:14" ht="31.5" customHeight="1" x14ac:dyDescent="0.25">
      <c r="A4" s="181" t="s">
        <v>91</v>
      </c>
      <c r="B4" s="131" t="s">
        <v>92</v>
      </c>
      <c r="C4" s="132" t="s">
        <v>93</v>
      </c>
    </row>
    <row r="5" spans="1:14" ht="48" x14ac:dyDescent="0.25">
      <c r="A5" s="233" t="s">
        <v>407</v>
      </c>
      <c r="B5" s="111" t="s">
        <v>406</v>
      </c>
      <c r="C5" s="197">
        <v>300.00341485440003</v>
      </c>
    </row>
    <row r="6" spans="1:14" ht="36" x14ac:dyDescent="0.25">
      <c r="A6" s="233" t="s">
        <v>405</v>
      </c>
      <c r="B6" s="111" t="s">
        <v>404</v>
      </c>
      <c r="C6" s="197">
        <v>300.00341485440003</v>
      </c>
    </row>
    <row r="7" spans="1:14" ht="36" x14ac:dyDescent="0.25">
      <c r="A7" s="233" t="s">
        <v>403</v>
      </c>
      <c r="B7" s="111" t="s">
        <v>402</v>
      </c>
      <c r="C7" s="197">
        <v>300.00341485440003</v>
      </c>
    </row>
    <row r="8" spans="1:14" ht="48" x14ac:dyDescent="0.25">
      <c r="A8" s="233" t="s">
        <v>401</v>
      </c>
      <c r="B8" s="111" t="s">
        <v>400</v>
      </c>
      <c r="C8" s="197">
        <v>300.00341485440003</v>
      </c>
    </row>
    <row r="9" spans="1:14" ht="72" x14ac:dyDescent="0.25">
      <c r="A9" s="233" t="s">
        <v>399</v>
      </c>
      <c r="B9" s="111" t="s">
        <v>398</v>
      </c>
      <c r="C9" s="197">
        <v>149.99567979840003</v>
      </c>
    </row>
    <row r="10" spans="1:14" ht="48" x14ac:dyDescent="0.25">
      <c r="A10" s="129">
        <v>6</v>
      </c>
      <c r="B10" s="111" t="s">
        <v>1874</v>
      </c>
      <c r="C10" s="197">
        <v>69.998487359999999</v>
      </c>
    </row>
    <row r="11" spans="1:14" ht="48" x14ac:dyDescent="0.25">
      <c r="A11" s="72">
        <v>7</v>
      </c>
      <c r="B11" s="130" t="s">
        <v>1875</v>
      </c>
      <c r="C11" s="198">
        <v>149.9998807872</v>
      </c>
    </row>
    <row r="12" spans="1:14" x14ac:dyDescent="0.25">
      <c r="A12" s="129">
        <v>8</v>
      </c>
      <c r="B12" s="111" t="s">
        <v>1876</v>
      </c>
      <c r="C12" s="197">
        <v>150.001337568</v>
      </c>
    </row>
    <row r="13" spans="1:14" ht="24" x14ac:dyDescent="0.25">
      <c r="A13" s="129">
        <v>9</v>
      </c>
      <c r="B13" s="111" t="s">
        <v>1877</v>
      </c>
      <c r="C13" s="197">
        <v>260.00170032</v>
      </c>
    </row>
  </sheetData>
  <mergeCells count="2">
    <mergeCell ref="A1:C1"/>
    <mergeCell ref="A2:C2"/>
  </mergeCells>
  <phoneticPr fontId="0" type="noConversion"/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view="pageBreakPreview" zoomScale="115" zoomScaleSheetLayoutView="115" workbookViewId="0">
      <selection activeCell="C8" sqref="C8"/>
    </sheetView>
  </sheetViews>
  <sheetFormatPr defaultRowHeight="15" x14ac:dyDescent="0.25"/>
  <cols>
    <col min="1" max="1" width="4.7109375" customWidth="1"/>
    <col min="2" max="2" width="72.140625" customWidth="1"/>
  </cols>
  <sheetData>
    <row r="1" spans="1:23" s="155" customFormat="1" ht="15.75" customHeight="1" x14ac:dyDescent="0.25">
      <c r="A1" s="312" t="s">
        <v>960</v>
      </c>
      <c r="B1" s="312"/>
      <c r="C1" s="312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</row>
    <row r="2" spans="1:23" s="156" customFormat="1" ht="17.25" customHeight="1" x14ac:dyDescent="0.25">
      <c r="A2" s="313" t="s">
        <v>961</v>
      </c>
      <c r="B2" s="313"/>
      <c r="C2" s="313"/>
    </row>
    <row r="3" spans="1:23" s="156" customFormat="1" ht="18.75" customHeight="1" x14ac:dyDescent="0.25">
      <c r="A3" s="144"/>
      <c r="B3" s="144"/>
      <c r="C3" s="144"/>
    </row>
    <row r="4" spans="1:23" ht="22.5" customHeight="1" x14ac:dyDescent="0.25">
      <c r="A4" s="182" t="s">
        <v>91</v>
      </c>
      <c r="B4" s="134" t="s">
        <v>1878</v>
      </c>
      <c r="C4" s="133" t="s">
        <v>93</v>
      </c>
    </row>
    <row r="5" spans="1:23" x14ac:dyDescent="0.25">
      <c r="A5" s="129">
        <v>1</v>
      </c>
      <c r="B5" s="111" t="s">
        <v>1879</v>
      </c>
      <c r="C5" s="193">
        <v>119.99630251666512</v>
      </c>
    </row>
    <row r="6" spans="1:23" x14ac:dyDescent="0.25">
      <c r="A6" s="129">
        <v>2</v>
      </c>
      <c r="B6" s="111" t="s">
        <v>1880</v>
      </c>
      <c r="C6" s="193">
        <v>320.00293489968385</v>
      </c>
    </row>
    <row r="7" spans="1:23" ht="36" x14ac:dyDescent="0.25">
      <c r="A7" s="129">
        <v>3</v>
      </c>
      <c r="B7" s="111" t="s">
        <v>1881</v>
      </c>
      <c r="C7" s="193">
        <v>849.99690607257617</v>
      </c>
    </row>
    <row r="8" spans="1:23" ht="36" x14ac:dyDescent="0.25">
      <c r="A8" s="129">
        <v>4</v>
      </c>
      <c r="B8" s="111" t="s">
        <v>1882</v>
      </c>
      <c r="C8" s="193">
        <v>2999.9975414962237</v>
      </c>
    </row>
  </sheetData>
  <mergeCells count="2">
    <mergeCell ref="A1:C1"/>
    <mergeCell ref="A2:C2"/>
  </mergeCells>
  <phoneticPr fontId="0" type="noConversion"/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view="pageBreakPreview" zoomScale="115" zoomScaleSheetLayoutView="115" workbookViewId="0">
      <selection activeCell="B5" sqref="B5:C5"/>
    </sheetView>
  </sheetViews>
  <sheetFormatPr defaultRowHeight="15" x14ac:dyDescent="0.25"/>
  <cols>
    <col min="1" max="1" width="4.7109375" customWidth="1"/>
    <col min="2" max="2" width="72.7109375" customWidth="1"/>
  </cols>
  <sheetData>
    <row r="1" spans="1:21" s="155" customFormat="1" ht="12.75" customHeight="1" x14ac:dyDescent="0.25">
      <c r="A1" s="273" t="s">
        <v>962</v>
      </c>
      <c r="B1" s="273"/>
      <c r="C1" s="273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2" spans="1:21" s="156" customFormat="1" ht="27" customHeight="1" x14ac:dyDescent="0.25">
      <c r="A2" s="311" t="s">
        <v>963</v>
      </c>
      <c r="B2" s="311"/>
      <c r="C2" s="311"/>
    </row>
    <row r="3" spans="1:21" s="156" customFormat="1" ht="15" customHeight="1" x14ac:dyDescent="0.25">
      <c r="A3" s="170"/>
      <c r="B3" s="170"/>
      <c r="C3" s="170"/>
    </row>
    <row r="4" spans="1:21" ht="28.5" customHeight="1" x14ac:dyDescent="0.25">
      <c r="A4" s="181" t="s">
        <v>91</v>
      </c>
      <c r="B4" s="131" t="s">
        <v>92</v>
      </c>
      <c r="C4" s="131" t="s">
        <v>594</v>
      </c>
    </row>
    <row r="5" spans="1:21" ht="27.75" customHeight="1" x14ac:dyDescent="0.25">
      <c r="A5" s="137">
        <v>1</v>
      </c>
      <c r="B5" s="314" t="s">
        <v>1883</v>
      </c>
      <c r="C5" s="315"/>
    </row>
    <row r="6" spans="1:21" x14ac:dyDescent="0.25">
      <c r="A6" s="136" t="s">
        <v>1902</v>
      </c>
      <c r="B6" s="138" t="s">
        <v>1884</v>
      </c>
      <c r="C6" s="139">
        <v>17.065292159999998</v>
      </c>
    </row>
    <row r="7" spans="1:21" ht="22.5" x14ac:dyDescent="0.25">
      <c r="A7" s="136" t="s">
        <v>1933</v>
      </c>
      <c r="B7" s="135" t="s">
        <v>1885</v>
      </c>
      <c r="C7" s="139">
        <v>107.2993824</v>
      </c>
    </row>
  </sheetData>
  <mergeCells count="3">
    <mergeCell ref="B5:C5"/>
    <mergeCell ref="A1:C1"/>
    <mergeCell ref="A2:C2"/>
  </mergeCells>
  <phoneticPr fontId="0" type="noConversion"/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130" zoomScaleSheetLayoutView="130" workbookViewId="0">
      <selection activeCell="C11" sqref="C11"/>
    </sheetView>
  </sheetViews>
  <sheetFormatPr defaultRowHeight="15" x14ac:dyDescent="0.25"/>
  <cols>
    <col min="1" max="1" width="4.7109375" customWidth="1"/>
    <col min="2" max="2" width="73.28515625" customWidth="1"/>
  </cols>
  <sheetData>
    <row r="1" spans="1:9" s="155" customFormat="1" ht="12.75" customHeight="1" x14ac:dyDescent="0.25">
      <c r="A1" s="273" t="s">
        <v>964</v>
      </c>
      <c r="B1" s="273"/>
      <c r="C1" s="273"/>
      <c r="D1" s="154"/>
      <c r="E1" s="154"/>
      <c r="F1" s="154"/>
      <c r="G1" s="154"/>
      <c r="H1" s="154"/>
      <c r="I1" s="154"/>
    </row>
    <row r="2" spans="1:9" s="155" customFormat="1" ht="12.75" customHeight="1" x14ac:dyDescent="0.25">
      <c r="A2" s="273" t="s">
        <v>965</v>
      </c>
      <c r="B2" s="273"/>
      <c r="C2" s="273"/>
      <c r="D2" s="154"/>
      <c r="E2" s="154"/>
      <c r="F2" s="154"/>
      <c r="G2" s="154"/>
      <c r="H2" s="154"/>
      <c r="I2" s="154"/>
    </row>
    <row r="3" spans="1:9" s="155" customFormat="1" ht="12.75" customHeight="1" x14ac:dyDescent="0.25">
      <c r="A3" s="165"/>
      <c r="B3" s="165"/>
      <c r="C3" s="165"/>
      <c r="D3" s="154"/>
      <c r="E3" s="154"/>
      <c r="F3" s="154"/>
      <c r="G3" s="154"/>
      <c r="H3" s="154"/>
      <c r="I3" s="154"/>
    </row>
    <row r="4" spans="1:9" ht="23.25" customHeight="1" x14ac:dyDescent="0.25">
      <c r="A4" s="182" t="s">
        <v>91</v>
      </c>
      <c r="B4" s="134" t="s">
        <v>92</v>
      </c>
      <c r="C4" s="133" t="s">
        <v>594</v>
      </c>
    </row>
    <row r="5" spans="1:9" x14ac:dyDescent="0.25">
      <c r="A5" s="70">
        <v>1</v>
      </c>
      <c r="B5" s="140" t="s">
        <v>1886</v>
      </c>
      <c r="C5" s="179">
        <v>208.16080185599995</v>
      </c>
    </row>
    <row r="6" spans="1:9" x14ac:dyDescent="0.25">
      <c r="A6" s="78" t="s">
        <v>1933</v>
      </c>
      <c r="B6" s="140" t="s">
        <v>1887</v>
      </c>
      <c r="C6" s="179">
        <v>104.08040092799997</v>
      </c>
    </row>
    <row r="7" spans="1:9" ht="17.25" customHeight="1" x14ac:dyDescent="0.25">
      <c r="A7" s="78" t="s">
        <v>1958</v>
      </c>
      <c r="B7" s="140" t="s">
        <v>1888</v>
      </c>
      <c r="C7" s="179">
        <v>156.120601392</v>
      </c>
    </row>
    <row r="8" spans="1:9" x14ac:dyDescent="0.25">
      <c r="A8" s="78" t="s">
        <v>267</v>
      </c>
      <c r="B8" s="140" t="s">
        <v>1889</v>
      </c>
      <c r="C8" s="179">
        <v>138.77386790399999</v>
      </c>
    </row>
    <row r="9" spans="1:9" x14ac:dyDescent="0.25">
      <c r="A9" s="78" t="s">
        <v>315</v>
      </c>
      <c r="B9" s="140" t="s">
        <v>1890</v>
      </c>
      <c r="C9" s="179">
        <v>128.6540109984</v>
      </c>
    </row>
    <row r="10" spans="1:9" x14ac:dyDescent="0.25">
      <c r="A10" s="78" t="s">
        <v>340</v>
      </c>
      <c r="B10" s="140" t="s">
        <v>1891</v>
      </c>
      <c r="C10" s="179">
        <v>172.03444823040002</v>
      </c>
    </row>
    <row r="11" spans="1:9" x14ac:dyDescent="0.25">
      <c r="A11" s="78" t="s">
        <v>372</v>
      </c>
      <c r="B11" s="140" t="s">
        <v>905</v>
      </c>
      <c r="C11" s="179">
        <v>208.16080185599995</v>
      </c>
    </row>
  </sheetData>
  <mergeCells count="2">
    <mergeCell ref="A1:C1"/>
    <mergeCell ref="A2:C2"/>
  </mergeCells>
  <phoneticPr fontId="0" type="noConversion"/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view="pageBreakPreview" zoomScale="115" zoomScaleSheetLayoutView="115" workbookViewId="0">
      <selection activeCell="C5" sqref="C5"/>
    </sheetView>
  </sheetViews>
  <sheetFormatPr defaultRowHeight="15" x14ac:dyDescent="0.25"/>
  <cols>
    <col min="1" max="1" width="4.7109375" customWidth="1"/>
    <col min="2" max="2" width="70.7109375" customWidth="1"/>
    <col min="3" max="3" width="10.42578125" style="196" customWidth="1"/>
  </cols>
  <sheetData>
    <row r="1" spans="1:28" s="155" customFormat="1" ht="39" customHeight="1" x14ac:dyDescent="0.25">
      <c r="A1" s="273" t="s">
        <v>966</v>
      </c>
      <c r="B1" s="273"/>
      <c r="C1" s="273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</row>
    <row r="2" spans="1:28" s="155" customFormat="1" ht="17.25" customHeight="1" x14ac:dyDescent="0.25">
      <c r="A2" s="165"/>
      <c r="B2" s="165"/>
      <c r="C2" s="199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</row>
    <row r="3" spans="1:28" ht="22.5" customHeight="1" x14ac:dyDescent="0.25">
      <c r="A3" s="182" t="s">
        <v>91</v>
      </c>
      <c r="B3" s="134" t="s">
        <v>92</v>
      </c>
      <c r="C3" s="200" t="s">
        <v>594</v>
      </c>
    </row>
    <row r="4" spans="1:28" ht="28.5" customHeight="1" x14ac:dyDescent="0.25">
      <c r="A4" s="141" t="s">
        <v>1900</v>
      </c>
      <c r="B4" s="238" t="s">
        <v>906</v>
      </c>
      <c r="C4" s="317"/>
    </row>
    <row r="5" spans="1:28" x14ac:dyDescent="0.25">
      <c r="A5" s="237" t="s">
        <v>1902</v>
      </c>
      <c r="B5" s="46" t="s">
        <v>907</v>
      </c>
      <c r="C5" s="193">
        <v>4307.107673819999</v>
      </c>
    </row>
    <row r="6" spans="1:28" x14ac:dyDescent="0.25">
      <c r="A6" s="237"/>
      <c r="B6" s="46" t="s">
        <v>908</v>
      </c>
      <c r="C6" s="193">
        <v>3230.3307553649997</v>
      </c>
    </row>
    <row r="7" spans="1:28" x14ac:dyDescent="0.25">
      <c r="A7" s="237"/>
      <c r="B7" s="46" t="s">
        <v>909</v>
      </c>
      <c r="C7" s="193">
        <v>2153.5538369099995</v>
      </c>
    </row>
    <row r="8" spans="1:28" x14ac:dyDescent="0.25">
      <c r="A8" s="237" t="s">
        <v>1904</v>
      </c>
      <c r="B8" s="46" t="s">
        <v>910</v>
      </c>
      <c r="C8" s="193">
        <v>10540.888757909999</v>
      </c>
    </row>
    <row r="9" spans="1:28" x14ac:dyDescent="0.25">
      <c r="A9" s="237"/>
      <c r="B9" s="46" t="s">
        <v>908</v>
      </c>
      <c r="C9" s="193">
        <v>7905.6665684324998</v>
      </c>
    </row>
    <row r="10" spans="1:28" x14ac:dyDescent="0.25">
      <c r="A10" s="237"/>
      <c r="B10" s="46" t="s">
        <v>909</v>
      </c>
      <c r="C10" s="193">
        <v>5270.4443789549996</v>
      </c>
    </row>
    <row r="11" spans="1:28" x14ac:dyDescent="0.25">
      <c r="A11" s="237" t="s">
        <v>1906</v>
      </c>
      <c r="B11" s="46" t="s">
        <v>911</v>
      </c>
      <c r="C11" s="193">
        <v>14794.172670941998</v>
      </c>
    </row>
    <row r="12" spans="1:28" x14ac:dyDescent="0.25">
      <c r="A12" s="237"/>
      <c r="B12" s="46" t="s">
        <v>908</v>
      </c>
      <c r="C12" s="193">
        <v>11095.629503206499</v>
      </c>
    </row>
    <row r="13" spans="1:28" x14ac:dyDescent="0.25">
      <c r="A13" s="237"/>
      <c r="B13" s="46" t="s">
        <v>909</v>
      </c>
      <c r="C13" s="193">
        <v>7397.0863354709991</v>
      </c>
    </row>
    <row r="14" spans="1:28" x14ac:dyDescent="0.25">
      <c r="A14" s="237" t="s">
        <v>1908</v>
      </c>
      <c r="B14" s="46" t="s">
        <v>912</v>
      </c>
      <c r="C14" s="193">
        <v>29076.416209007995</v>
      </c>
    </row>
    <row r="15" spans="1:28" x14ac:dyDescent="0.25">
      <c r="A15" s="237"/>
      <c r="B15" s="46" t="s">
        <v>908</v>
      </c>
      <c r="C15" s="193">
        <v>21807.312156756001</v>
      </c>
    </row>
    <row r="16" spans="1:28" x14ac:dyDescent="0.25">
      <c r="A16" s="237"/>
      <c r="B16" s="46" t="s">
        <v>909</v>
      </c>
      <c r="C16" s="193">
        <v>14538.208104503998</v>
      </c>
    </row>
    <row r="17" spans="1:3" ht="23.25" customHeight="1" x14ac:dyDescent="0.25">
      <c r="A17" s="109" t="s">
        <v>1933</v>
      </c>
      <c r="B17" s="238" t="s">
        <v>913</v>
      </c>
      <c r="C17" s="317"/>
    </row>
    <row r="18" spans="1:3" x14ac:dyDescent="0.25">
      <c r="A18" s="237" t="s">
        <v>1935</v>
      </c>
      <c r="B18" s="46" t="s">
        <v>914</v>
      </c>
      <c r="C18" s="193">
        <v>4575.0196669799998</v>
      </c>
    </row>
    <row r="19" spans="1:3" x14ac:dyDescent="0.25">
      <c r="A19" s="237"/>
      <c r="B19" s="46" t="s">
        <v>908</v>
      </c>
      <c r="C19" s="193">
        <v>3431.2647502350001</v>
      </c>
    </row>
    <row r="20" spans="1:3" x14ac:dyDescent="0.25">
      <c r="A20" s="237"/>
      <c r="B20" s="46" t="s">
        <v>909</v>
      </c>
      <c r="C20" s="193">
        <v>2287.5098334899999</v>
      </c>
    </row>
    <row r="21" spans="1:3" x14ac:dyDescent="0.25">
      <c r="A21" s="237" t="s">
        <v>1936</v>
      </c>
      <c r="B21" s="46" t="s">
        <v>915</v>
      </c>
      <c r="C21" s="193">
        <v>6599.3240693519992</v>
      </c>
    </row>
    <row r="22" spans="1:3" x14ac:dyDescent="0.25">
      <c r="A22" s="237"/>
      <c r="B22" s="46" t="s">
        <v>908</v>
      </c>
      <c r="C22" s="193">
        <v>4949.4930520140006</v>
      </c>
    </row>
    <row r="23" spans="1:3" x14ac:dyDescent="0.25">
      <c r="A23" s="237"/>
      <c r="B23" s="46" t="s">
        <v>909</v>
      </c>
      <c r="C23" s="193">
        <v>3299.6620346759996</v>
      </c>
    </row>
    <row r="24" spans="1:3" x14ac:dyDescent="0.25">
      <c r="A24" s="237" t="s">
        <v>1937</v>
      </c>
      <c r="B24" s="111" t="s">
        <v>916</v>
      </c>
      <c r="C24" s="193">
        <v>7808.0657466000011</v>
      </c>
    </row>
    <row r="25" spans="1:3" x14ac:dyDescent="0.25">
      <c r="A25" s="237"/>
      <c r="B25" s="46" t="s">
        <v>908</v>
      </c>
      <c r="C25" s="193">
        <v>5856.04930995</v>
      </c>
    </row>
    <row r="26" spans="1:3" x14ac:dyDescent="0.25">
      <c r="A26" s="237"/>
      <c r="B26" s="46" t="s">
        <v>909</v>
      </c>
      <c r="C26" s="193">
        <v>3904.0328733000006</v>
      </c>
    </row>
    <row r="27" spans="1:3" x14ac:dyDescent="0.25">
      <c r="A27" s="237" t="s">
        <v>1938</v>
      </c>
      <c r="B27" s="111" t="s">
        <v>917</v>
      </c>
      <c r="C27" s="193">
        <v>10086.52449924</v>
      </c>
    </row>
    <row r="28" spans="1:3" x14ac:dyDescent="0.25">
      <c r="A28" s="237"/>
      <c r="B28" s="46" t="s">
        <v>908</v>
      </c>
      <c r="C28" s="193">
        <v>7564.8933744299993</v>
      </c>
    </row>
    <row r="29" spans="1:3" x14ac:dyDescent="0.25">
      <c r="A29" s="237"/>
      <c r="B29" s="46" t="s">
        <v>909</v>
      </c>
      <c r="C29" s="193">
        <v>5043.2622496200001</v>
      </c>
    </row>
    <row r="30" spans="1:3" x14ac:dyDescent="0.25">
      <c r="A30" s="237" t="s">
        <v>1939</v>
      </c>
      <c r="B30" s="111" t="s">
        <v>918</v>
      </c>
      <c r="C30" s="193">
        <v>19725.563561256004</v>
      </c>
    </row>
    <row r="31" spans="1:3" x14ac:dyDescent="0.25">
      <c r="A31" s="237"/>
      <c r="B31" s="46" t="s">
        <v>908</v>
      </c>
      <c r="C31" s="193">
        <v>14794.172670941998</v>
      </c>
    </row>
    <row r="32" spans="1:3" x14ac:dyDescent="0.25">
      <c r="A32" s="237"/>
      <c r="B32" s="46" t="s">
        <v>909</v>
      </c>
      <c r="C32" s="193">
        <v>9862.7817806280018</v>
      </c>
    </row>
    <row r="33" spans="1:3" x14ac:dyDescent="0.25">
      <c r="A33" s="237" t="s">
        <v>1941</v>
      </c>
      <c r="B33" s="111" t="s">
        <v>919</v>
      </c>
      <c r="C33" s="193">
        <v>29076.416209007995</v>
      </c>
    </row>
    <row r="34" spans="1:3" x14ac:dyDescent="0.25">
      <c r="A34" s="237"/>
      <c r="B34" s="46" t="s">
        <v>908</v>
      </c>
      <c r="C34" s="193">
        <v>21807.312156756001</v>
      </c>
    </row>
    <row r="35" spans="1:3" x14ac:dyDescent="0.25">
      <c r="A35" s="237"/>
      <c r="B35" s="46" t="s">
        <v>909</v>
      </c>
      <c r="C35" s="193">
        <v>14538.208104503998</v>
      </c>
    </row>
    <row r="36" spans="1:3" ht="41.25" customHeight="1" x14ac:dyDescent="0.25">
      <c r="A36" s="109" t="s">
        <v>1958</v>
      </c>
      <c r="B36" s="238" t="s">
        <v>920</v>
      </c>
      <c r="C36" s="317"/>
    </row>
    <row r="37" spans="1:3" x14ac:dyDescent="0.25">
      <c r="A37" s="316" t="s">
        <v>1960</v>
      </c>
      <c r="B37" s="142" t="s">
        <v>921</v>
      </c>
      <c r="C37" s="193">
        <v>5005.6459576074003</v>
      </c>
    </row>
    <row r="38" spans="1:3" x14ac:dyDescent="0.25">
      <c r="A38" s="316"/>
      <c r="B38" s="46" t="s">
        <v>908</v>
      </c>
      <c r="C38" s="193">
        <v>3754.2344078650112</v>
      </c>
    </row>
    <row r="39" spans="1:3" x14ac:dyDescent="0.25">
      <c r="A39" s="316"/>
      <c r="B39" s="46" t="s">
        <v>909</v>
      </c>
      <c r="C39" s="193">
        <v>2502.8229788037002</v>
      </c>
    </row>
    <row r="40" spans="1:3" x14ac:dyDescent="0.25">
      <c r="A40" s="316" t="s">
        <v>1961</v>
      </c>
      <c r="B40" s="142" t="s">
        <v>922</v>
      </c>
      <c r="C40" s="193">
        <v>5803.1427253548009</v>
      </c>
    </row>
    <row r="41" spans="1:3" x14ac:dyDescent="0.25">
      <c r="A41" s="316"/>
      <c r="B41" s="46" t="s">
        <v>908</v>
      </c>
      <c r="C41" s="193">
        <v>4352.3534235837596</v>
      </c>
    </row>
    <row r="42" spans="1:3" x14ac:dyDescent="0.25">
      <c r="A42" s="316"/>
      <c r="B42" s="46" t="s">
        <v>909</v>
      </c>
      <c r="C42" s="193">
        <v>2901.5713626774004</v>
      </c>
    </row>
    <row r="43" spans="1:3" x14ac:dyDescent="0.25">
      <c r="A43" s="316" t="s">
        <v>1962</v>
      </c>
      <c r="B43" s="142" t="s">
        <v>923</v>
      </c>
      <c r="C43" s="193">
        <v>6709.2222930326989</v>
      </c>
    </row>
    <row r="44" spans="1:3" x14ac:dyDescent="0.25">
      <c r="A44" s="316"/>
      <c r="B44" s="46" t="s">
        <v>908</v>
      </c>
      <c r="C44" s="193">
        <v>5031.9167197745264</v>
      </c>
    </row>
    <row r="45" spans="1:3" x14ac:dyDescent="0.25">
      <c r="A45" s="316"/>
      <c r="B45" s="46" t="s">
        <v>909</v>
      </c>
      <c r="C45" s="193">
        <v>3354.6111465163494</v>
      </c>
    </row>
    <row r="46" spans="1:3" x14ac:dyDescent="0.25">
      <c r="A46" s="237" t="s">
        <v>1963</v>
      </c>
      <c r="B46" s="35" t="s">
        <v>924</v>
      </c>
      <c r="C46" s="54">
        <v>7615.3124806454643</v>
      </c>
    </row>
    <row r="47" spans="1:3" x14ac:dyDescent="0.25">
      <c r="A47" s="237"/>
      <c r="B47" s="46" t="s">
        <v>908</v>
      </c>
      <c r="C47" s="54">
        <v>5711.484360484098</v>
      </c>
    </row>
    <row r="48" spans="1:3" x14ac:dyDescent="0.25">
      <c r="A48" s="237"/>
      <c r="B48" s="46" t="s">
        <v>909</v>
      </c>
      <c r="C48" s="54">
        <v>3807.6535853390164</v>
      </c>
    </row>
    <row r="49" spans="1:3" x14ac:dyDescent="0.25">
      <c r="A49" s="237" t="s">
        <v>1965</v>
      </c>
      <c r="B49" s="35" t="s">
        <v>925</v>
      </c>
      <c r="C49" s="54">
        <v>9413.1240840000028</v>
      </c>
    </row>
    <row r="50" spans="1:3" x14ac:dyDescent="0.25">
      <c r="A50" s="237"/>
      <c r="B50" s="46" t="s">
        <v>908</v>
      </c>
      <c r="C50" s="54">
        <v>7059.8430630000003</v>
      </c>
    </row>
    <row r="51" spans="1:3" x14ac:dyDescent="0.25">
      <c r="A51" s="237"/>
      <c r="B51" s="46" t="s">
        <v>909</v>
      </c>
      <c r="C51" s="54">
        <v>4706.5620420000014</v>
      </c>
    </row>
    <row r="52" spans="1:3" ht="27" customHeight="1" x14ac:dyDescent="0.25">
      <c r="A52" s="109" t="s">
        <v>267</v>
      </c>
      <c r="B52" s="238" t="s">
        <v>926</v>
      </c>
      <c r="C52" s="317"/>
    </row>
    <row r="53" spans="1:3" ht="24" x14ac:dyDescent="0.25">
      <c r="A53" s="316" t="s">
        <v>269</v>
      </c>
      <c r="B53" s="46" t="s">
        <v>927</v>
      </c>
      <c r="C53" s="193">
        <v>14054.518343880001</v>
      </c>
    </row>
    <row r="54" spans="1:3" x14ac:dyDescent="0.25">
      <c r="A54" s="316"/>
      <c r="B54" s="46" t="s">
        <v>908</v>
      </c>
      <c r="C54" s="193">
        <v>10540.888757909999</v>
      </c>
    </row>
    <row r="55" spans="1:3" x14ac:dyDescent="0.25">
      <c r="A55" s="316"/>
      <c r="B55" s="46" t="s">
        <v>909</v>
      </c>
      <c r="C55" s="193">
        <v>7027.2591719400007</v>
      </c>
    </row>
    <row r="56" spans="1:3" ht="24" x14ac:dyDescent="0.25">
      <c r="A56" s="316" t="s">
        <v>270</v>
      </c>
      <c r="B56" s="46" t="s">
        <v>928</v>
      </c>
      <c r="C56" s="193">
        <v>19725.563561256004</v>
      </c>
    </row>
    <row r="57" spans="1:3" x14ac:dyDescent="0.25">
      <c r="A57" s="316"/>
      <c r="B57" s="46" t="s">
        <v>908</v>
      </c>
      <c r="C57" s="193">
        <v>14794.172670941998</v>
      </c>
    </row>
    <row r="58" spans="1:3" x14ac:dyDescent="0.25">
      <c r="A58" s="316"/>
      <c r="B58" s="46" t="s">
        <v>909</v>
      </c>
      <c r="C58" s="193">
        <v>9862.7817806280018</v>
      </c>
    </row>
    <row r="59" spans="1:3" x14ac:dyDescent="0.25">
      <c r="A59" s="316" t="s">
        <v>272</v>
      </c>
      <c r="B59" s="46" t="s">
        <v>929</v>
      </c>
      <c r="C59" s="193">
        <v>29076.416209007995</v>
      </c>
    </row>
    <row r="60" spans="1:3" x14ac:dyDescent="0.25">
      <c r="A60" s="316"/>
      <c r="B60" s="46" t="s">
        <v>908</v>
      </c>
      <c r="C60" s="193">
        <v>21807.312156756001</v>
      </c>
    </row>
    <row r="61" spans="1:3" x14ac:dyDescent="0.25">
      <c r="A61" s="316"/>
      <c r="B61" s="46" t="s">
        <v>909</v>
      </c>
      <c r="C61" s="193">
        <v>14538.208104503998</v>
      </c>
    </row>
    <row r="62" spans="1:3" ht="24" x14ac:dyDescent="0.25">
      <c r="A62" s="316" t="s">
        <v>315</v>
      </c>
      <c r="B62" s="145" t="s">
        <v>930</v>
      </c>
      <c r="C62" s="193">
        <v>6759.3471787799999</v>
      </c>
    </row>
    <row r="63" spans="1:3" x14ac:dyDescent="0.25">
      <c r="A63" s="316"/>
      <c r="B63" s="46" t="s">
        <v>908</v>
      </c>
      <c r="C63" s="193">
        <v>5069.5103840850006</v>
      </c>
    </row>
    <row r="64" spans="1:3" x14ac:dyDescent="0.25">
      <c r="A64" s="316"/>
      <c r="B64" s="46" t="s">
        <v>909</v>
      </c>
      <c r="C64" s="193">
        <v>3379.67358939</v>
      </c>
    </row>
    <row r="65" spans="2:2" x14ac:dyDescent="0.25">
      <c r="B65" s="201"/>
    </row>
  </sheetData>
  <mergeCells count="24">
    <mergeCell ref="B52:C52"/>
    <mergeCell ref="A1:C1"/>
    <mergeCell ref="A5:A7"/>
    <mergeCell ref="A37:A39"/>
    <mergeCell ref="A27:A29"/>
    <mergeCell ref="A24:A26"/>
    <mergeCell ref="B17:C17"/>
    <mergeCell ref="A18:A20"/>
    <mergeCell ref="A11:A13"/>
    <mergeCell ref="A14:A16"/>
    <mergeCell ref="A8:A10"/>
    <mergeCell ref="B36:C36"/>
    <mergeCell ref="A21:A23"/>
    <mergeCell ref="A33:A35"/>
    <mergeCell ref="A30:A32"/>
    <mergeCell ref="B4:C4"/>
    <mergeCell ref="A40:A42"/>
    <mergeCell ref="A43:A45"/>
    <mergeCell ref="A46:A48"/>
    <mergeCell ref="A49:A51"/>
    <mergeCell ref="A62:A64"/>
    <mergeCell ref="A59:A61"/>
    <mergeCell ref="A53:A55"/>
    <mergeCell ref="A56:A58"/>
  </mergeCells>
  <phoneticPr fontId="0" type="noConversion"/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0"/>
  <sheetViews>
    <sheetView view="pageBreakPreview" topLeftCell="A125" zoomScale="115" zoomScaleSheetLayoutView="115" workbookViewId="0">
      <selection activeCell="C220" sqref="C220"/>
    </sheetView>
  </sheetViews>
  <sheetFormatPr defaultRowHeight="15" x14ac:dyDescent="0.25"/>
  <cols>
    <col min="1" max="1" width="4.7109375" customWidth="1"/>
    <col min="2" max="2" width="70" customWidth="1"/>
    <col min="3" max="3" width="11.85546875" style="172" customWidth="1"/>
  </cols>
  <sheetData>
    <row r="1" spans="1:3" s="149" customFormat="1" ht="12.75" customHeight="1" x14ac:dyDescent="0.25">
      <c r="A1" s="248" t="s">
        <v>934</v>
      </c>
      <c r="B1" s="248"/>
      <c r="C1" s="248"/>
    </row>
    <row r="2" spans="1:3" s="149" customFormat="1" ht="12.75" customHeight="1" x14ac:dyDescent="0.25">
      <c r="A2" s="248" t="s">
        <v>932</v>
      </c>
      <c r="B2" s="248"/>
      <c r="C2" s="248"/>
    </row>
    <row r="3" spans="1:3" s="149" customFormat="1" ht="39.75" customHeight="1" x14ac:dyDescent="0.25">
      <c r="A3" s="249" t="s">
        <v>935</v>
      </c>
      <c r="B3" s="249"/>
      <c r="C3" s="249"/>
    </row>
    <row r="4" spans="1:3" s="149" customFormat="1" ht="12.75" customHeight="1" x14ac:dyDescent="0.25">
      <c r="A4" s="150"/>
      <c r="B4" s="150"/>
      <c r="C4" s="150"/>
    </row>
    <row r="5" spans="1:3" ht="24" x14ac:dyDescent="0.25">
      <c r="A5" s="39" t="s">
        <v>91</v>
      </c>
      <c r="B5" s="38" t="s">
        <v>92</v>
      </c>
      <c r="C5" s="52" t="s">
        <v>594</v>
      </c>
    </row>
    <row r="6" spans="1:3" x14ac:dyDescent="0.25">
      <c r="A6" s="32" t="s">
        <v>1900</v>
      </c>
      <c r="B6" s="46" t="s">
        <v>595</v>
      </c>
      <c r="C6" s="53">
        <v>344.11471822080006</v>
      </c>
    </row>
    <row r="7" spans="1:3" x14ac:dyDescent="0.25">
      <c r="A7" s="32"/>
      <c r="B7" s="31" t="s">
        <v>1844</v>
      </c>
      <c r="C7" s="53">
        <v>276.69381984</v>
      </c>
    </row>
    <row r="8" spans="1:3" x14ac:dyDescent="0.25">
      <c r="A8" s="32" t="s">
        <v>1933</v>
      </c>
      <c r="B8" s="46" t="s">
        <v>596</v>
      </c>
      <c r="C8" s="53">
        <v>340.78711822079998</v>
      </c>
    </row>
    <row r="9" spans="1:3" x14ac:dyDescent="0.25">
      <c r="A9" s="32"/>
      <c r="B9" s="31" t="s">
        <v>1844</v>
      </c>
      <c r="C9" s="53">
        <v>274.03173984</v>
      </c>
    </row>
    <row r="10" spans="1:3" x14ac:dyDescent="0.25">
      <c r="A10" s="32" t="s">
        <v>1958</v>
      </c>
      <c r="B10" s="46" t="s">
        <v>1781</v>
      </c>
      <c r="C10" s="53">
        <v>127.98166078080003</v>
      </c>
    </row>
    <row r="11" spans="1:3" x14ac:dyDescent="0.25">
      <c r="A11" s="32"/>
      <c r="B11" s="31" t="s">
        <v>1844</v>
      </c>
      <c r="C11" s="53">
        <v>103.78737388799999</v>
      </c>
    </row>
    <row r="12" spans="1:3" x14ac:dyDescent="0.25">
      <c r="A12" s="32" t="s">
        <v>267</v>
      </c>
      <c r="B12" s="46" t="s">
        <v>597</v>
      </c>
      <c r="C12" s="53">
        <v>98.642403590399994</v>
      </c>
    </row>
    <row r="13" spans="1:3" x14ac:dyDescent="0.25">
      <c r="A13" s="32"/>
      <c r="B13" s="31" t="s">
        <v>1844</v>
      </c>
      <c r="C13" s="53">
        <v>81.903998995199998</v>
      </c>
    </row>
    <row r="14" spans="1:3" x14ac:dyDescent="0.25">
      <c r="A14" s="32" t="s">
        <v>315</v>
      </c>
      <c r="B14" s="46" t="s">
        <v>598</v>
      </c>
      <c r="C14" s="53">
        <v>442.69795226880001</v>
      </c>
    </row>
    <row r="15" spans="1:3" x14ac:dyDescent="0.25">
      <c r="A15" s="32"/>
      <c r="B15" s="31" t="s">
        <v>1844</v>
      </c>
      <c r="C15" s="53">
        <v>355.56040707840009</v>
      </c>
    </row>
    <row r="16" spans="1:3" x14ac:dyDescent="0.25">
      <c r="A16" s="32" t="s">
        <v>340</v>
      </c>
      <c r="B16" s="46" t="s">
        <v>599</v>
      </c>
      <c r="C16" s="53">
        <v>652.71513012480011</v>
      </c>
    </row>
    <row r="17" spans="1:3" x14ac:dyDescent="0.25">
      <c r="A17" s="32"/>
      <c r="B17" s="31" t="s">
        <v>1844</v>
      </c>
      <c r="C17" s="53">
        <v>523.57414936320004</v>
      </c>
    </row>
    <row r="18" spans="1:3" x14ac:dyDescent="0.25">
      <c r="A18" s="32" t="s">
        <v>372</v>
      </c>
      <c r="B18" s="46" t="s">
        <v>600</v>
      </c>
      <c r="C18" s="53">
        <v>761.44203310080013</v>
      </c>
    </row>
    <row r="19" spans="1:3" x14ac:dyDescent="0.25">
      <c r="A19" s="32"/>
      <c r="B19" s="31" t="s">
        <v>1844</v>
      </c>
      <c r="C19" s="53">
        <v>610.55567174400016</v>
      </c>
    </row>
    <row r="20" spans="1:3" x14ac:dyDescent="0.25">
      <c r="A20" s="32" t="s">
        <v>1608</v>
      </c>
      <c r="B20" s="46" t="s">
        <v>601</v>
      </c>
      <c r="C20" s="53">
        <v>707.07537012480009</v>
      </c>
    </row>
    <row r="21" spans="1:3" x14ac:dyDescent="0.25">
      <c r="A21" s="32"/>
      <c r="B21" s="31" t="s">
        <v>1844</v>
      </c>
      <c r="C21" s="53">
        <v>567.06234136320006</v>
      </c>
    </row>
    <row r="22" spans="1:3" x14ac:dyDescent="0.25">
      <c r="A22" s="32" t="s">
        <v>1636</v>
      </c>
      <c r="B22" s="46" t="s">
        <v>602</v>
      </c>
      <c r="C22" s="53">
        <v>1233.0119138496004</v>
      </c>
    </row>
    <row r="23" spans="1:3" x14ac:dyDescent="0.25">
      <c r="A23" s="32"/>
      <c r="B23" s="31" t="s">
        <v>1844</v>
      </c>
      <c r="C23" s="53">
        <v>987.81157634304009</v>
      </c>
    </row>
    <row r="24" spans="1:3" x14ac:dyDescent="0.25">
      <c r="A24" s="32" t="s">
        <v>1675</v>
      </c>
      <c r="B24" s="46" t="s">
        <v>1785</v>
      </c>
      <c r="C24" s="53">
        <v>181.92211512</v>
      </c>
    </row>
    <row r="25" spans="1:3" x14ac:dyDescent="0.25">
      <c r="A25" s="32"/>
      <c r="B25" s="31" t="s">
        <v>1844</v>
      </c>
      <c r="C25" s="53">
        <v>146.14572192960003</v>
      </c>
    </row>
    <row r="26" spans="1:3" x14ac:dyDescent="0.25">
      <c r="A26" s="32" t="s">
        <v>1702</v>
      </c>
      <c r="B26" s="46" t="s">
        <v>603</v>
      </c>
      <c r="C26" s="53">
        <v>308.30689209600001</v>
      </c>
    </row>
    <row r="27" spans="1:3" x14ac:dyDescent="0.25">
      <c r="A27" s="32"/>
      <c r="B27" s="31" t="s">
        <v>1844</v>
      </c>
      <c r="C27" s="53">
        <v>246.64551367679996</v>
      </c>
    </row>
    <row r="28" spans="1:3" x14ac:dyDescent="0.25">
      <c r="A28" s="32" t="s">
        <v>1742</v>
      </c>
      <c r="B28" s="46" t="s">
        <v>604</v>
      </c>
      <c r="C28" s="53">
        <v>308.30689209600001</v>
      </c>
    </row>
    <row r="29" spans="1:3" x14ac:dyDescent="0.25">
      <c r="A29" s="32"/>
      <c r="B29" s="31" t="s">
        <v>1844</v>
      </c>
      <c r="C29" s="53">
        <v>246.64551367679996</v>
      </c>
    </row>
    <row r="30" spans="1:3" ht="18" customHeight="1" x14ac:dyDescent="0.25">
      <c r="A30" s="32" t="s">
        <v>1778</v>
      </c>
      <c r="B30" s="46" t="s">
        <v>605</v>
      </c>
      <c r="C30" s="53">
        <v>530.24273566080001</v>
      </c>
    </row>
    <row r="31" spans="1:3" x14ac:dyDescent="0.25">
      <c r="A31" s="32"/>
      <c r="B31" s="31" t="s">
        <v>1844</v>
      </c>
      <c r="C31" s="53">
        <v>425.59623379200002</v>
      </c>
    </row>
    <row r="32" spans="1:3" x14ac:dyDescent="0.25">
      <c r="A32" s="32" t="s">
        <v>485</v>
      </c>
      <c r="B32" s="46" t="s">
        <v>1789</v>
      </c>
      <c r="C32" s="53">
        <v>38.770843507199999</v>
      </c>
    </row>
    <row r="33" spans="1:3" x14ac:dyDescent="0.25">
      <c r="A33" s="32"/>
      <c r="B33" s="31" t="s">
        <v>1844</v>
      </c>
      <c r="C33" s="53">
        <v>30.830689209599996</v>
      </c>
    </row>
    <row r="34" spans="1:3" x14ac:dyDescent="0.25">
      <c r="A34" s="32" t="s">
        <v>499</v>
      </c>
      <c r="B34" s="46" t="s">
        <v>606</v>
      </c>
      <c r="C34" s="53">
        <v>78.471614995199999</v>
      </c>
    </row>
    <row r="35" spans="1:3" x14ac:dyDescent="0.25">
      <c r="A35" s="32"/>
      <c r="B35" s="31" t="s">
        <v>1844</v>
      </c>
      <c r="C35" s="53">
        <v>62.591306400000001</v>
      </c>
    </row>
    <row r="36" spans="1:3" x14ac:dyDescent="0.25">
      <c r="A36" s="32" t="s">
        <v>532</v>
      </c>
      <c r="B36" s="46" t="s">
        <v>1791</v>
      </c>
      <c r="C36" s="53">
        <v>58.524043507200005</v>
      </c>
    </row>
    <row r="37" spans="1:3" x14ac:dyDescent="0.25">
      <c r="A37" s="32"/>
      <c r="B37" s="31" t="s">
        <v>1844</v>
      </c>
      <c r="C37" s="53">
        <v>46.633249209599995</v>
      </c>
    </row>
    <row r="38" spans="1:3" x14ac:dyDescent="0.25">
      <c r="A38" s="32" t="s">
        <v>535</v>
      </c>
      <c r="B38" s="46" t="s">
        <v>1793</v>
      </c>
      <c r="C38" s="53">
        <v>646.55807892480004</v>
      </c>
    </row>
    <row r="39" spans="1:3" x14ac:dyDescent="0.25">
      <c r="A39" s="32"/>
      <c r="B39" s="31" t="s">
        <v>1844</v>
      </c>
      <c r="C39" s="53">
        <v>518.64850840320003</v>
      </c>
    </row>
    <row r="40" spans="1:3" x14ac:dyDescent="0.25">
      <c r="A40" s="32" t="s">
        <v>537</v>
      </c>
      <c r="B40" s="46" t="s">
        <v>607</v>
      </c>
      <c r="C40" s="53">
        <v>738.59939863680006</v>
      </c>
    </row>
    <row r="41" spans="1:3" x14ac:dyDescent="0.25">
      <c r="A41" s="32" t="s">
        <v>539</v>
      </c>
      <c r="B41" s="31" t="s">
        <v>608</v>
      </c>
      <c r="C41" s="53">
        <v>483.19036970880001</v>
      </c>
    </row>
    <row r="42" spans="1:3" x14ac:dyDescent="0.25">
      <c r="A42" s="32"/>
      <c r="B42" s="46" t="s">
        <v>1844</v>
      </c>
      <c r="C42" s="53">
        <v>387.95434103039997</v>
      </c>
    </row>
    <row r="43" spans="1:3" x14ac:dyDescent="0.25">
      <c r="A43" s="32" t="s">
        <v>541</v>
      </c>
      <c r="B43" s="31" t="s">
        <v>609</v>
      </c>
      <c r="C43" s="53">
        <v>142.10612937600001</v>
      </c>
    </row>
    <row r="44" spans="1:3" x14ac:dyDescent="0.25">
      <c r="A44" s="32"/>
      <c r="B44" s="46" t="s">
        <v>1844</v>
      </c>
      <c r="C44" s="53">
        <v>114.29293333439999</v>
      </c>
    </row>
    <row r="45" spans="1:3" x14ac:dyDescent="0.25">
      <c r="A45" s="32" t="s">
        <v>543</v>
      </c>
      <c r="B45" s="31" t="s">
        <v>435</v>
      </c>
      <c r="C45" s="53">
        <v>103.1047378464</v>
      </c>
    </row>
    <row r="46" spans="1:3" x14ac:dyDescent="0.25">
      <c r="A46" s="32"/>
      <c r="B46" s="46" t="s">
        <v>1844</v>
      </c>
      <c r="C46" s="53">
        <v>85.473866399999991</v>
      </c>
    </row>
    <row r="47" spans="1:3" x14ac:dyDescent="0.25">
      <c r="A47" s="32" t="s">
        <v>545</v>
      </c>
      <c r="B47" s="31" t="s">
        <v>610</v>
      </c>
      <c r="C47" s="53">
        <v>407.15776713600002</v>
      </c>
    </row>
    <row r="48" spans="1:3" ht="19.5" customHeight="1" x14ac:dyDescent="0.25">
      <c r="A48" s="32"/>
      <c r="B48" s="46" t="s">
        <v>1844</v>
      </c>
      <c r="C48" s="53">
        <v>249.42767500799997</v>
      </c>
    </row>
    <row r="49" spans="1:3" ht="18" customHeight="1" x14ac:dyDescent="0.25">
      <c r="A49" s="32" t="s">
        <v>547</v>
      </c>
      <c r="B49" s="31" t="s">
        <v>611</v>
      </c>
      <c r="C49" s="53">
        <v>54.651152102399998</v>
      </c>
    </row>
    <row r="50" spans="1:3" ht="23.25" customHeight="1" x14ac:dyDescent="0.25">
      <c r="A50" s="32"/>
      <c r="B50" s="46" t="s">
        <v>1844</v>
      </c>
      <c r="C50" s="53">
        <v>46.710997804800002</v>
      </c>
    </row>
    <row r="51" spans="1:3" ht="25.5" customHeight="1" x14ac:dyDescent="0.25">
      <c r="A51" s="32" t="s">
        <v>549</v>
      </c>
      <c r="B51" s="31" t="s">
        <v>612</v>
      </c>
      <c r="C51" s="53">
        <v>442.53190078080007</v>
      </c>
    </row>
    <row r="52" spans="1:3" x14ac:dyDescent="0.25">
      <c r="A52" s="32"/>
      <c r="B52" s="46" t="s">
        <v>1844</v>
      </c>
      <c r="C52" s="53">
        <v>355.42756588800006</v>
      </c>
    </row>
    <row r="53" spans="1:3" x14ac:dyDescent="0.25">
      <c r="A53" s="32" t="s">
        <v>551</v>
      </c>
      <c r="B53" s="31" t="s">
        <v>613</v>
      </c>
      <c r="C53" s="53">
        <v>1434.2904164928002</v>
      </c>
    </row>
    <row r="54" spans="1:3" x14ac:dyDescent="0.25">
      <c r="A54" s="32"/>
      <c r="B54" s="46" t="s">
        <v>1844</v>
      </c>
      <c r="C54" s="53">
        <v>1148.8343784576002</v>
      </c>
    </row>
    <row r="55" spans="1:3" x14ac:dyDescent="0.25">
      <c r="A55" s="32" t="s">
        <v>553</v>
      </c>
      <c r="B55" s="31" t="s">
        <v>437</v>
      </c>
      <c r="C55" s="53">
        <v>609.71507863680029</v>
      </c>
    </row>
    <row r="56" spans="1:3" x14ac:dyDescent="0.25">
      <c r="A56" s="32"/>
      <c r="B56" s="46" t="s">
        <v>1844</v>
      </c>
      <c r="C56" s="53">
        <v>489.1741081728</v>
      </c>
    </row>
    <row r="57" spans="1:3" x14ac:dyDescent="0.25">
      <c r="A57" s="32" t="s">
        <v>555</v>
      </c>
      <c r="B57" s="31" t="s">
        <v>439</v>
      </c>
      <c r="C57" s="53">
        <v>408.26594119680004</v>
      </c>
    </row>
    <row r="58" spans="1:3" x14ac:dyDescent="0.25">
      <c r="A58" s="32"/>
      <c r="B58" s="46" t="s">
        <v>1844</v>
      </c>
      <c r="C58" s="53">
        <v>328.0147982208</v>
      </c>
    </row>
    <row r="59" spans="1:3" x14ac:dyDescent="0.25">
      <c r="A59" s="32" t="s">
        <v>557</v>
      </c>
      <c r="B59" s="31" t="s">
        <v>614</v>
      </c>
      <c r="C59" s="53">
        <v>419.07133524479997</v>
      </c>
    </row>
    <row r="60" spans="1:3" x14ac:dyDescent="0.25">
      <c r="A60" s="32"/>
      <c r="B60" s="46" t="s">
        <v>615</v>
      </c>
      <c r="C60" s="53">
        <v>336.65911345920006</v>
      </c>
    </row>
    <row r="61" spans="1:3" x14ac:dyDescent="0.25">
      <c r="A61" s="32" t="s">
        <v>559</v>
      </c>
      <c r="B61" s="31" t="s">
        <v>1949</v>
      </c>
      <c r="C61" s="53">
        <v>136.10255218559996</v>
      </c>
    </row>
    <row r="62" spans="1:3" x14ac:dyDescent="0.25">
      <c r="A62" s="32"/>
      <c r="B62" s="46" t="s">
        <v>1844</v>
      </c>
      <c r="C62" s="53">
        <v>111.07810244159998</v>
      </c>
    </row>
    <row r="63" spans="1:3" x14ac:dyDescent="0.25">
      <c r="A63" s="32" t="s">
        <v>561</v>
      </c>
      <c r="B63" s="31" t="s">
        <v>616</v>
      </c>
      <c r="C63" s="53">
        <v>250.31245524479999</v>
      </c>
    </row>
    <row r="64" spans="1:3" x14ac:dyDescent="0.25">
      <c r="A64" s="32"/>
      <c r="B64" s="46" t="s">
        <v>1844</v>
      </c>
      <c r="C64" s="53">
        <v>201.65200945919997</v>
      </c>
    </row>
    <row r="65" spans="1:3" x14ac:dyDescent="0.25">
      <c r="A65" s="32" t="s">
        <v>564</v>
      </c>
      <c r="B65" s="31" t="s">
        <v>617</v>
      </c>
      <c r="C65" s="53">
        <v>513.9645384288001</v>
      </c>
    </row>
    <row r="66" spans="1:3" x14ac:dyDescent="0.25">
      <c r="A66" s="32"/>
      <c r="B66" s="46" t="s">
        <v>1844</v>
      </c>
      <c r="C66" s="53">
        <v>412.57367600639998</v>
      </c>
    </row>
    <row r="67" spans="1:3" x14ac:dyDescent="0.25">
      <c r="A67" s="32" t="s">
        <v>566</v>
      </c>
      <c r="B67" s="31" t="s">
        <v>618</v>
      </c>
      <c r="C67" s="53">
        <v>226.6105495008</v>
      </c>
    </row>
    <row r="68" spans="1:3" x14ac:dyDescent="0.25">
      <c r="A68" s="32"/>
      <c r="B68" s="46" t="s">
        <v>1844</v>
      </c>
      <c r="C68" s="53">
        <v>182.69048486400004</v>
      </c>
    </row>
    <row r="69" spans="1:3" ht="45.75" customHeight="1" x14ac:dyDescent="0.25">
      <c r="A69" s="32" t="s">
        <v>567</v>
      </c>
      <c r="B69" s="31" t="s">
        <v>619</v>
      </c>
      <c r="C69" s="53">
        <v>861.6304560768001</v>
      </c>
    </row>
    <row r="70" spans="1:3" x14ac:dyDescent="0.25">
      <c r="A70" s="32"/>
      <c r="B70" s="46" t="s">
        <v>1844</v>
      </c>
      <c r="C70" s="53">
        <v>690.70641012480007</v>
      </c>
    </row>
    <row r="71" spans="1:3" x14ac:dyDescent="0.25">
      <c r="A71" s="32" t="s">
        <v>569</v>
      </c>
      <c r="B71" s="31" t="s">
        <v>620</v>
      </c>
      <c r="C71" s="53">
        <v>252.09661524479998</v>
      </c>
    </row>
    <row r="72" spans="1:3" x14ac:dyDescent="0.25">
      <c r="A72" s="32"/>
      <c r="B72" s="46" t="s">
        <v>1844</v>
      </c>
      <c r="C72" s="53">
        <v>203.07933745920002</v>
      </c>
    </row>
    <row r="73" spans="1:3" x14ac:dyDescent="0.25">
      <c r="A73" s="32" t="s">
        <v>570</v>
      </c>
      <c r="B73" s="31" t="s">
        <v>621</v>
      </c>
      <c r="C73" s="53">
        <v>486.83837652480008</v>
      </c>
    </row>
    <row r="74" spans="1:3" x14ac:dyDescent="0.25">
      <c r="A74" s="32"/>
      <c r="B74" s="46" t="s">
        <v>1844</v>
      </c>
      <c r="C74" s="53">
        <v>390.8727464832001</v>
      </c>
    </row>
    <row r="75" spans="1:3" x14ac:dyDescent="0.25">
      <c r="A75" s="32" t="s">
        <v>572</v>
      </c>
      <c r="B75" s="31" t="s">
        <v>568</v>
      </c>
      <c r="C75" s="53">
        <v>352.3822239648</v>
      </c>
    </row>
    <row r="76" spans="1:3" x14ac:dyDescent="0.25">
      <c r="A76" s="32"/>
      <c r="B76" s="46" t="s">
        <v>1844</v>
      </c>
      <c r="C76" s="53">
        <v>283.30782443519996</v>
      </c>
    </row>
    <row r="77" spans="1:3" x14ac:dyDescent="0.25">
      <c r="A77" s="32" t="s">
        <v>574</v>
      </c>
      <c r="B77" s="31" t="s">
        <v>622</v>
      </c>
      <c r="C77" s="53">
        <v>300.81891927359999</v>
      </c>
    </row>
    <row r="78" spans="1:3" x14ac:dyDescent="0.25">
      <c r="A78" s="32"/>
      <c r="B78" s="46" t="s">
        <v>1844</v>
      </c>
      <c r="C78" s="53">
        <v>243.4592259456</v>
      </c>
    </row>
    <row r="79" spans="1:3" x14ac:dyDescent="0.25">
      <c r="A79" s="32" t="s">
        <v>575</v>
      </c>
      <c r="B79" s="31" t="s">
        <v>623</v>
      </c>
      <c r="C79" s="53">
        <v>78.471614995199999</v>
      </c>
    </row>
    <row r="80" spans="1:3" x14ac:dyDescent="0.25">
      <c r="A80" s="32"/>
      <c r="B80" s="46" t="s">
        <v>1844</v>
      </c>
      <c r="C80" s="53">
        <v>62.591306400000001</v>
      </c>
    </row>
    <row r="81" spans="1:3" x14ac:dyDescent="0.25">
      <c r="A81" s="32" t="s">
        <v>576</v>
      </c>
      <c r="B81" s="31" t="s">
        <v>448</v>
      </c>
      <c r="C81" s="53">
        <v>695.42837591040006</v>
      </c>
    </row>
    <row r="82" spans="1:3" x14ac:dyDescent="0.25">
      <c r="A82" s="32"/>
      <c r="B82" s="46" t="s">
        <v>1844</v>
      </c>
      <c r="C82" s="53">
        <v>557.74474599168013</v>
      </c>
    </row>
    <row r="83" spans="1:3" x14ac:dyDescent="0.25">
      <c r="A83" s="32" t="s">
        <v>578</v>
      </c>
      <c r="B83" s="31" t="s">
        <v>452</v>
      </c>
      <c r="C83" s="53">
        <v>280.01758078079996</v>
      </c>
    </row>
    <row r="84" spans="1:3" x14ac:dyDescent="0.25">
      <c r="A84" s="32"/>
      <c r="B84" s="46" t="s">
        <v>615</v>
      </c>
      <c r="C84" s="53">
        <v>225.41610988799999</v>
      </c>
    </row>
    <row r="85" spans="1:3" x14ac:dyDescent="0.25">
      <c r="A85" s="32" t="s">
        <v>580</v>
      </c>
      <c r="B85" s="31" t="s">
        <v>624</v>
      </c>
      <c r="C85" s="53">
        <v>638.0067586368001</v>
      </c>
    </row>
    <row r="86" spans="1:3" x14ac:dyDescent="0.25">
      <c r="A86" s="32"/>
      <c r="B86" s="46" t="s">
        <v>1844</v>
      </c>
      <c r="C86" s="53">
        <v>511.80745217280003</v>
      </c>
    </row>
    <row r="87" spans="1:3" x14ac:dyDescent="0.25">
      <c r="A87" s="32" t="s">
        <v>592</v>
      </c>
      <c r="B87" s="31" t="s">
        <v>625</v>
      </c>
      <c r="C87" s="53">
        <v>250.65229524480003</v>
      </c>
    </row>
    <row r="88" spans="1:3" x14ac:dyDescent="0.25">
      <c r="A88" s="32"/>
      <c r="B88" s="46" t="s">
        <v>1844</v>
      </c>
      <c r="C88" s="53">
        <v>201.92388145920003</v>
      </c>
    </row>
    <row r="89" spans="1:3" x14ac:dyDescent="0.25">
      <c r="A89" s="32" t="s">
        <v>626</v>
      </c>
      <c r="B89" s="31" t="s">
        <v>454</v>
      </c>
      <c r="C89" s="53">
        <v>390.93278148479993</v>
      </c>
    </row>
    <row r="90" spans="1:3" x14ac:dyDescent="0.25">
      <c r="A90" s="32"/>
      <c r="B90" s="46" t="s">
        <v>1844</v>
      </c>
      <c r="C90" s="53">
        <v>314.14827045120001</v>
      </c>
    </row>
    <row r="91" spans="1:3" x14ac:dyDescent="0.25">
      <c r="A91" s="32" t="s">
        <v>627</v>
      </c>
      <c r="B91" s="31" t="s">
        <v>456</v>
      </c>
      <c r="C91" s="53">
        <v>202.11797031360001</v>
      </c>
    </row>
    <row r="92" spans="1:3" x14ac:dyDescent="0.25">
      <c r="A92" s="32"/>
      <c r="B92" s="46" t="s">
        <v>1844</v>
      </c>
      <c r="C92" s="53">
        <v>164.49846677760004</v>
      </c>
    </row>
    <row r="93" spans="1:3" x14ac:dyDescent="0.25">
      <c r="A93" s="32" t="s">
        <v>628</v>
      </c>
      <c r="B93" s="31" t="s">
        <v>629</v>
      </c>
      <c r="C93" s="53">
        <v>706.05585012480014</v>
      </c>
    </row>
    <row r="94" spans="1:3" x14ac:dyDescent="0.25">
      <c r="A94" s="32"/>
      <c r="B94" s="46" t="s">
        <v>1844</v>
      </c>
      <c r="C94" s="53">
        <v>566.24672536320008</v>
      </c>
    </row>
    <row r="95" spans="1:3" x14ac:dyDescent="0.25">
      <c r="A95" s="32" t="s">
        <v>630</v>
      </c>
      <c r="B95" s="31" t="s">
        <v>458</v>
      </c>
      <c r="C95" s="53">
        <v>188.25444956160001</v>
      </c>
    </row>
    <row r="96" spans="1:3" x14ac:dyDescent="0.25">
      <c r="A96" s="32"/>
      <c r="B96" s="46" t="s">
        <v>1844</v>
      </c>
      <c r="C96" s="53">
        <v>152.7996203424</v>
      </c>
    </row>
    <row r="97" spans="1:3" x14ac:dyDescent="0.25">
      <c r="A97" s="32" t="s">
        <v>631</v>
      </c>
      <c r="B97" s="31" t="s">
        <v>460</v>
      </c>
      <c r="C97" s="53">
        <v>1120.4301479808003</v>
      </c>
    </row>
    <row r="98" spans="1:3" x14ac:dyDescent="0.25">
      <c r="A98" s="32"/>
      <c r="B98" s="46" t="s">
        <v>1844</v>
      </c>
      <c r="C98" s="53">
        <v>897.74616364799999</v>
      </c>
    </row>
    <row r="99" spans="1:3" x14ac:dyDescent="0.25">
      <c r="A99" s="32" t="s">
        <v>632</v>
      </c>
      <c r="B99" s="31" t="s">
        <v>633</v>
      </c>
      <c r="C99" s="53">
        <v>501.67172417279994</v>
      </c>
    </row>
    <row r="100" spans="1:3" ht="22.5" customHeight="1" x14ac:dyDescent="0.25">
      <c r="A100" s="32"/>
      <c r="B100" s="46" t="s">
        <v>1844</v>
      </c>
      <c r="C100" s="53">
        <v>402.73942460159998</v>
      </c>
    </row>
    <row r="101" spans="1:3" ht="19.5" customHeight="1" x14ac:dyDescent="0.25">
      <c r="A101" s="32" t="s">
        <v>634</v>
      </c>
      <c r="B101" s="31" t="s">
        <v>635</v>
      </c>
      <c r="C101" s="53">
        <v>149.74813184640001</v>
      </c>
    </row>
    <row r="102" spans="1:3" x14ac:dyDescent="0.25">
      <c r="A102" s="32"/>
      <c r="B102" s="46" t="s">
        <v>1844</v>
      </c>
      <c r="C102" s="53">
        <v>118.21047461759998</v>
      </c>
    </row>
    <row r="103" spans="1:3" x14ac:dyDescent="0.25">
      <c r="A103" s="32" t="s">
        <v>636</v>
      </c>
      <c r="B103" s="31" t="s">
        <v>637</v>
      </c>
      <c r="C103" s="53">
        <v>454.07327838720005</v>
      </c>
    </row>
    <row r="104" spans="1:3" x14ac:dyDescent="0.25">
      <c r="A104" s="32"/>
      <c r="B104" s="46" t="s">
        <v>1844</v>
      </c>
      <c r="C104" s="53">
        <v>363.07263711360002</v>
      </c>
    </row>
    <row r="105" spans="1:3" x14ac:dyDescent="0.25">
      <c r="A105" s="32" t="s">
        <v>638</v>
      </c>
      <c r="B105" s="31" t="s">
        <v>639</v>
      </c>
      <c r="C105" s="53">
        <v>658.80779863680016</v>
      </c>
    </row>
    <row r="106" spans="1:3" x14ac:dyDescent="0.25">
      <c r="A106" s="32"/>
      <c r="B106" s="46" t="s">
        <v>1844</v>
      </c>
      <c r="C106" s="53">
        <v>528.44828417280007</v>
      </c>
    </row>
    <row r="107" spans="1:3" ht="15" customHeight="1" x14ac:dyDescent="0.25">
      <c r="A107" s="32"/>
      <c r="B107" s="31" t="s">
        <v>640</v>
      </c>
      <c r="C107" s="53"/>
    </row>
    <row r="108" spans="1:3" x14ac:dyDescent="0.25">
      <c r="A108" s="32" t="s">
        <v>641</v>
      </c>
      <c r="B108" s="46" t="s">
        <v>681</v>
      </c>
      <c r="C108" s="53">
        <v>783.00515863680027</v>
      </c>
    </row>
    <row r="109" spans="1:3" x14ac:dyDescent="0.25">
      <c r="A109" s="32" t="s">
        <v>682</v>
      </c>
      <c r="B109" s="31" t="s">
        <v>683</v>
      </c>
      <c r="C109" s="53">
        <v>1044.2338626048002</v>
      </c>
    </row>
    <row r="110" spans="1:3" x14ac:dyDescent="0.25">
      <c r="A110" s="32"/>
      <c r="B110" s="46" t="s">
        <v>1844</v>
      </c>
      <c r="C110" s="53">
        <v>815.75845639680006</v>
      </c>
    </row>
    <row r="111" spans="1:3" ht="24" x14ac:dyDescent="0.25">
      <c r="A111" s="32" t="s">
        <v>684</v>
      </c>
      <c r="B111" s="31" t="s">
        <v>685</v>
      </c>
      <c r="C111" s="53">
        <v>966.39836182080001</v>
      </c>
    </row>
    <row r="112" spans="1:3" x14ac:dyDescent="0.25">
      <c r="A112" s="32"/>
      <c r="B112" s="46" t="s">
        <v>1844</v>
      </c>
      <c r="C112" s="53">
        <v>774.52073472000006</v>
      </c>
    </row>
    <row r="113" spans="1:3" x14ac:dyDescent="0.25">
      <c r="A113" s="32" t="s">
        <v>686</v>
      </c>
      <c r="B113" s="31" t="s">
        <v>687</v>
      </c>
      <c r="C113" s="53">
        <v>382.09570673280007</v>
      </c>
    </row>
    <row r="114" spans="1:3" x14ac:dyDescent="0.25">
      <c r="A114" s="32"/>
      <c r="B114" s="46" t="s">
        <v>1844</v>
      </c>
      <c r="C114" s="53">
        <v>307.07861064959991</v>
      </c>
    </row>
    <row r="115" spans="1:3" x14ac:dyDescent="0.25">
      <c r="A115" s="32" t="s">
        <v>688</v>
      </c>
      <c r="B115" s="31" t="s">
        <v>689</v>
      </c>
      <c r="C115" s="53">
        <v>2188.9146548448007</v>
      </c>
    </row>
    <row r="116" spans="1:3" x14ac:dyDescent="0.25">
      <c r="A116" s="32" t="s">
        <v>690</v>
      </c>
      <c r="B116" s="46" t="s">
        <v>691</v>
      </c>
      <c r="C116" s="53">
        <v>233.50286379840003</v>
      </c>
    </row>
    <row r="117" spans="1:3" x14ac:dyDescent="0.25">
      <c r="A117" s="32"/>
      <c r="B117" s="31" t="s">
        <v>1844</v>
      </c>
      <c r="C117" s="53">
        <v>189.7328951616</v>
      </c>
    </row>
    <row r="118" spans="1:3" x14ac:dyDescent="0.25">
      <c r="A118" s="32" t="s">
        <v>692</v>
      </c>
      <c r="B118" s="46" t="s">
        <v>693</v>
      </c>
      <c r="C118" s="53">
        <v>38.770843507199999</v>
      </c>
    </row>
    <row r="119" spans="1:3" x14ac:dyDescent="0.25">
      <c r="A119" s="32"/>
      <c r="B119" s="31" t="s">
        <v>1844</v>
      </c>
      <c r="C119" s="53">
        <v>30.830689209599996</v>
      </c>
    </row>
    <row r="120" spans="1:3" x14ac:dyDescent="0.25">
      <c r="A120" s="32" t="s">
        <v>694</v>
      </c>
      <c r="B120" s="46" t="s">
        <v>695</v>
      </c>
      <c r="C120" s="53">
        <v>121.46290087679998</v>
      </c>
    </row>
    <row r="121" spans="1:3" x14ac:dyDescent="0.25">
      <c r="A121" s="32"/>
      <c r="B121" s="31" t="s">
        <v>1844</v>
      </c>
      <c r="C121" s="53">
        <v>98.572365964799985</v>
      </c>
    </row>
    <row r="122" spans="1:3" x14ac:dyDescent="0.25">
      <c r="A122" s="32" t="s">
        <v>696</v>
      </c>
      <c r="B122" s="46" t="s">
        <v>466</v>
      </c>
      <c r="C122" s="53">
        <v>367.0248958848</v>
      </c>
    </row>
    <row r="123" spans="1:3" x14ac:dyDescent="0.25">
      <c r="A123" s="32"/>
      <c r="B123" s="31" t="s">
        <v>1844</v>
      </c>
      <c r="C123" s="53">
        <v>295.02196197119997</v>
      </c>
    </row>
    <row r="124" spans="1:3" x14ac:dyDescent="0.25">
      <c r="A124" s="32" t="s">
        <v>697</v>
      </c>
      <c r="B124" s="46" t="s">
        <v>468</v>
      </c>
      <c r="C124" s="53">
        <v>409.45538119680003</v>
      </c>
    </row>
    <row r="125" spans="1:3" x14ac:dyDescent="0.25">
      <c r="A125" s="32"/>
      <c r="B125" s="31" t="s">
        <v>1844</v>
      </c>
      <c r="C125" s="53">
        <v>328.9663502208</v>
      </c>
    </row>
    <row r="126" spans="1:3" x14ac:dyDescent="0.25">
      <c r="A126" s="32" t="s">
        <v>698</v>
      </c>
      <c r="B126" s="46" t="s">
        <v>470</v>
      </c>
      <c r="C126" s="53">
        <v>564.08680710720012</v>
      </c>
    </row>
    <row r="127" spans="1:3" x14ac:dyDescent="0.25">
      <c r="A127" s="32"/>
      <c r="B127" s="31" t="s">
        <v>1844</v>
      </c>
      <c r="C127" s="53">
        <v>452.67149094911997</v>
      </c>
    </row>
    <row r="128" spans="1:3" x14ac:dyDescent="0.25">
      <c r="A128" s="32" t="s">
        <v>699</v>
      </c>
      <c r="B128" s="46" t="s">
        <v>700</v>
      </c>
      <c r="C128" s="53">
        <v>661.09785012480006</v>
      </c>
    </row>
    <row r="129" spans="1:3" x14ac:dyDescent="0.25">
      <c r="A129" s="32"/>
      <c r="B129" s="31" t="s">
        <v>1844</v>
      </c>
      <c r="C129" s="53">
        <v>530.28032536320006</v>
      </c>
    </row>
    <row r="130" spans="1:3" x14ac:dyDescent="0.25">
      <c r="A130" s="32" t="s">
        <v>701</v>
      </c>
      <c r="B130" s="46" t="s">
        <v>472</v>
      </c>
      <c r="C130" s="53">
        <v>646.61471892480017</v>
      </c>
    </row>
    <row r="131" spans="1:3" x14ac:dyDescent="0.25">
      <c r="A131" s="32"/>
      <c r="B131" s="31" t="s">
        <v>1844</v>
      </c>
      <c r="C131" s="53">
        <v>518.69382040319999</v>
      </c>
    </row>
    <row r="132" spans="1:3" x14ac:dyDescent="0.25">
      <c r="A132" s="32" t="s">
        <v>702</v>
      </c>
      <c r="B132" s="46" t="s">
        <v>703</v>
      </c>
      <c r="C132" s="53">
        <v>712.51281012480013</v>
      </c>
    </row>
    <row r="133" spans="1:3" x14ac:dyDescent="0.25">
      <c r="A133" s="32"/>
      <c r="B133" s="31" t="s">
        <v>1844</v>
      </c>
      <c r="C133" s="53">
        <v>571.41229336320009</v>
      </c>
    </row>
    <row r="134" spans="1:3" x14ac:dyDescent="0.25">
      <c r="A134" s="32" t="s">
        <v>704</v>
      </c>
      <c r="B134" s="46" t="s">
        <v>474</v>
      </c>
      <c r="C134" s="53">
        <v>226.66912375680002</v>
      </c>
    </row>
    <row r="135" spans="1:3" x14ac:dyDescent="0.25">
      <c r="A135" s="32"/>
      <c r="B135" s="31" t="s">
        <v>1844</v>
      </c>
      <c r="C135" s="53">
        <v>182.7373442688</v>
      </c>
    </row>
    <row r="136" spans="1:3" x14ac:dyDescent="0.25">
      <c r="A136" s="32" t="s">
        <v>705</v>
      </c>
      <c r="B136" s="46" t="s">
        <v>706</v>
      </c>
      <c r="C136" s="53">
        <v>475.64924987520004</v>
      </c>
    </row>
    <row r="137" spans="1:3" x14ac:dyDescent="0.25">
      <c r="A137" s="32"/>
      <c r="B137" s="31" t="s">
        <v>1844</v>
      </c>
      <c r="C137" s="53">
        <v>380.33341430399997</v>
      </c>
    </row>
    <row r="138" spans="1:3" x14ac:dyDescent="0.25">
      <c r="A138" s="32" t="s">
        <v>707</v>
      </c>
      <c r="B138" s="46" t="s">
        <v>708</v>
      </c>
      <c r="C138" s="53">
        <v>646.55807892480004</v>
      </c>
    </row>
    <row r="139" spans="1:3" x14ac:dyDescent="0.25">
      <c r="A139" s="32"/>
      <c r="B139" s="31" t="s">
        <v>1844</v>
      </c>
      <c r="C139" s="53">
        <v>518.64850840320003</v>
      </c>
    </row>
    <row r="140" spans="1:3" x14ac:dyDescent="0.25">
      <c r="A140" s="32" t="s">
        <v>709</v>
      </c>
      <c r="B140" s="46" t="s">
        <v>710</v>
      </c>
      <c r="C140" s="53">
        <v>46.710997804800002</v>
      </c>
    </row>
    <row r="141" spans="1:3" x14ac:dyDescent="0.25">
      <c r="A141" s="32" t="s">
        <v>711</v>
      </c>
      <c r="B141" s="31" t="s">
        <v>712</v>
      </c>
      <c r="C141" s="53">
        <v>46.710997804800002</v>
      </c>
    </row>
    <row r="142" spans="1:3" x14ac:dyDescent="0.25">
      <c r="A142" s="32" t="s">
        <v>713</v>
      </c>
      <c r="B142" s="46" t="s">
        <v>714</v>
      </c>
      <c r="C142" s="53">
        <v>651.12921012480001</v>
      </c>
    </row>
    <row r="143" spans="1:3" x14ac:dyDescent="0.25">
      <c r="A143" s="32"/>
      <c r="B143" s="31" t="s">
        <v>1844</v>
      </c>
      <c r="C143" s="53">
        <v>522.30541336319993</v>
      </c>
    </row>
    <row r="144" spans="1:3" x14ac:dyDescent="0.25">
      <c r="A144" s="32" t="s">
        <v>715</v>
      </c>
      <c r="B144" s="46" t="s">
        <v>716</v>
      </c>
      <c r="C144" s="53">
        <v>86.411769292799988</v>
      </c>
    </row>
    <row r="145" spans="1:3" x14ac:dyDescent="0.25">
      <c r="A145" s="32"/>
      <c r="B145" s="31" t="s">
        <v>1844</v>
      </c>
      <c r="C145" s="53">
        <v>70.531460697599996</v>
      </c>
    </row>
    <row r="146" spans="1:3" x14ac:dyDescent="0.25">
      <c r="A146" s="32" t="s">
        <v>717</v>
      </c>
      <c r="B146" s="46" t="s">
        <v>718</v>
      </c>
      <c r="C146" s="53">
        <v>331.69639822080001</v>
      </c>
    </row>
    <row r="147" spans="1:3" x14ac:dyDescent="0.25">
      <c r="A147" s="32"/>
      <c r="B147" s="31" t="s">
        <v>1844</v>
      </c>
      <c r="C147" s="53">
        <v>266.75916384000004</v>
      </c>
    </row>
    <row r="148" spans="1:3" x14ac:dyDescent="0.25">
      <c r="A148" s="32" t="s">
        <v>719</v>
      </c>
      <c r="B148" s="46" t="s">
        <v>720</v>
      </c>
      <c r="C148" s="53">
        <v>419.25410119680009</v>
      </c>
    </row>
    <row r="149" spans="1:3" x14ac:dyDescent="0.25">
      <c r="A149" s="32"/>
      <c r="B149" s="31" t="s">
        <v>1844</v>
      </c>
      <c r="C149" s="53">
        <v>336.80532622080005</v>
      </c>
    </row>
    <row r="150" spans="1:3" x14ac:dyDescent="0.25">
      <c r="A150" s="32" t="s">
        <v>721</v>
      </c>
      <c r="B150" s="46" t="s">
        <v>722</v>
      </c>
      <c r="C150" s="53">
        <v>704.15841012480007</v>
      </c>
    </row>
    <row r="151" spans="1:3" x14ac:dyDescent="0.25">
      <c r="A151" s="32"/>
      <c r="B151" s="31" t="s">
        <v>1844</v>
      </c>
      <c r="C151" s="53">
        <v>564.72877336320005</v>
      </c>
    </row>
    <row r="152" spans="1:3" ht="14.25" customHeight="1" x14ac:dyDescent="0.25">
      <c r="A152" s="32" t="s">
        <v>723</v>
      </c>
      <c r="B152" s="46" t="s">
        <v>724</v>
      </c>
      <c r="C152" s="53">
        <v>512.81230128000004</v>
      </c>
    </row>
    <row r="153" spans="1:3" x14ac:dyDescent="0.25">
      <c r="A153" s="32"/>
      <c r="B153" s="31" t="s">
        <v>1844</v>
      </c>
      <c r="C153" s="53">
        <v>410.85787085760001</v>
      </c>
    </row>
    <row r="154" spans="1:3" ht="24.75" customHeight="1" x14ac:dyDescent="0.25">
      <c r="A154" s="32" t="s">
        <v>725</v>
      </c>
      <c r="B154" s="46" t="s">
        <v>726</v>
      </c>
      <c r="C154" s="53">
        <v>1052.5631076479999</v>
      </c>
    </row>
    <row r="155" spans="1:3" x14ac:dyDescent="0.25">
      <c r="A155" s="32"/>
      <c r="B155" s="31" t="s">
        <v>1844</v>
      </c>
      <c r="C155" s="53">
        <v>843.45253138176008</v>
      </c>
    </row>
    <row r="156" spans="1:3" x14ac:dyDescent="0.25">
      <c r="A156" s="32" t="s">
        <v>727</v>
      </c>
      <c r="B156" s="46" t="s">
        <v>728</v>
      </c>
      <c r="C156" s="53">
        <v>1286.3814794688003</v>
      </c>
    </row>
    <row r="157" spans="1:3" x14ac:dyDescent="0.25">
      <c r="A157" s="32"/>
      <c r="B157" s="31" t="s">
        <v>1844</v>
      </c>
      <c r="C157" s="53">
        <v>983.24938202880026</v>
      </c>
    </row>
    <row r="158" spans="1:3" x14ac:dyDescent="0.25">
      <c r="A158" s="32" t="s">
        <v>729</v>
      </c>
      <c r="B158" s="46" t="s">
        <v>730</v>
      </c>
      <c r="C158" s="53">
        <v>590.24375892480009</v>
      </c>
    </row>
    <row r="159" spans="1:3" x14ac:dyDescent="0.25">
      <c r="A159" s="32"/>
      <c r="B159" s="31" t="s">
        <v>1844</v>
      </c>
      <c r="C159" s="53">
        <v>473.5970524032</v>
      </c>
    </row>
    <row r="160" spans="1:3" x14ac:dyDescent="0.25">
      <c r="A160" s="32" t="s">
        <v>731</v>
      </c>
      <c r="B160" s="46" t="s">
        <v>732</v>
      </c>
      <c r="C160" s="53">
        <v>408.20930119680003</v>
      </c>
    </row>
    <row r="161" spans="1:3" x14ac:dyDescent="0.25">
      <c r="A161" s="32"/>
      <c r="B161" s="31" t="s">
        <v>1844</v>
      </c>
      <c r="C161" s="53">
        <v>327.96948622079998</v>
      </c>
    </row>
    <row r="162" spans="1:3" x14ac:dyDescent="0.25">
      <c r="A162" s="32" t="s">
        <v>733</v>
      </c>
      <c r="B162" s="46" t="s">
        <v>734</v>
      </c>
      <c r="C162" s="53">
        <v>298.648452384</v>
      </c>
    </row>
    <row r="163" spans="1:3" x14ac:dyDescent="0.25">
      <c r="A163" s="32"/>
      <c r="B163" s="31" t="s">
        <v>1844</v>
      </c>
      <c r="C163" s="53">
        <v>238.91876190720001</v>
      </c>
    </row>
    <row r="164" spans="1:3" x14ac:dyDescent="0.25">
      <c r="A164" s="32" t="s">
        <v>735</v>
      </c>
      <c r="B164" s="46" t="s">
        <v>736</v>
      </c>
      <c r="C164" s="53">
        <v>729.32073012479998</v>
      </c>
    </row>
    <row r="165" spans="1:3" x14ac:dyDescent="0.25">
      <c r="A165" s="32"/>
      <c r="B165" s="31" t="s">
        <v>1844</v>
      </c>
      <c r="C165" s="53">
        <v>584.85862936320007</v>
      </c>
    </row>
    <row r="166" spans="1:3" x14ac:dyDescent="0.25">
      <c r="A166" s="32" t="s">
        <v>737</v>
      </c>
      <c r="B166" s="46" t="s">
        <v>738</v>
      </c>
      <c r="C166" s="53">
        <v>330.60607822079999</v>
      </c>
    </row>
    <row r="167" spans="1:3" x14ac:dyDescent="0.25">
      <c r="A167" s="32"/>
      <c r="B167" s="31" t="s">
        <v>1844</v>
      </c>
      <c r="C167" s="53">
        <v>265.88690783999994</v>
      </c>
    </row>
    <row r="168" spans="1:3" x14ac:dyDescent="0.25">
      <c r="A168" s="32" t="s">
        <v>739</v>
      </c>
      <c r="B168" s="46" t="s">
        <v>740</v>
      </c>
      <c r="C168" s="53">
        <v>130.40688929279997</v>
      </c>
    </row>
    <row r="169" spans="1:3" x14ac:dyDescent="0.25">
      <c r="A169" s="32" t="s">
        <v>741</v>
      </c>
      <c r="B169" s="31" t="s">
        <v>742</v>
      </c>
      <c r="C169" s="53">
        <v>114.5265806976</v>
      </c>
    </row>
    <row r="170" spans="1:3" x14ac:dyDescent="0.25">
      <c r="A170" s="32" t="s">
        <v>743</v>
      </c>
      <c r="B170" s="46" t="s">
        <v>744</v>
      </c>
      <c r="C170" s="53">
        <v>105.62507228160001</v>
      </c>
    </row>
    <row r="171" spans="1:3" x14ac:dyDescent="0.25">
      <c r="A171" s="32"/>
      <c r="B171" s="31" t="s">
        <v>1844</v>
      </c>
      <c r="C171" s="53">
        <v>86.696118518399999</v>
      </c>
    </row>
    <row r="172" spans="1:3" x14ac:dyDescent="0.25">
      <c r="A172" s="32" t="s">
        <v>745</v>
      </c>
      <c r="B172" s="46" t="s">
        <v>746</v>
      </c>
      <c r="C172" s="53">
        <v>631.80335892480002</v>
      </c>
    </row>
    <row r="173" spans="1:3" x14ac:dyDescent="0.25">
      <c r="A173" s="32"/>
      <c r="B173" s="31" t="s">
        <v>1844</v>
      </c>
      <c r="C173" s="53">
        <v>506.84473240320006</v>
      </c>
    </row>
    <row r="174" spans="1:3" x14ac:dyDescent="0.25">
      <c r="A174" s="32" t="s">
        <v>747</v>
      </c>
      <c r="B174" s="46" t="s">
        <v>484</v>
      </c>
      <c r="C174" s="53">
        <v>289.64867243519996</v>
      </c>
    </row>
    <row r="175" spans="1:3" x14ac:dyDescent="0.25">
      <c r="A175" s="32"/>
      <c r="B175" s="31" t="s">
        <v>1844</v>
      </c>
      <c r="C175" s="53">
        <v>231.53295235200002</v>
      </c>
    </row>
    <row r="176" spans="1:3" x14ac:dyDescent="0.25">
      <c r="A176" s="32" t="s">
        <v>748</v>
      </c>
      <c r="B176" s="46" t="s">
        <v>749</v>
      </c>
      <c r="C176" s="53">
        <v>70.102263167999979</v>
      </c>
    </row>
    <row r="177" spans="1:3" x14ac:dyDescent="0.25">
      <c r="A177" s="32"/>
      <c r="B177" s="31" t="s">
        <v>1844</v>
      </c>
      <c r="C177" s="53">
        <v>56.081810534399999</v>
      </c>
    </row>
    <row r="178" spans="1:3" x14ac:dyDescent="0.25">
      <c r="A178" s="32" t="s">
        <v>750</v>
      </c>
      <c r="B178" s="46" t="s">
        <v>577</v>
      </c>
      <c r="C178" s="53">
        <v>352.75038396479994</v>
      </c>
    </row>
    <row r="179" spans="1:3" x14ac:dyDescent="0.25">
      <c r="A179" s="32"/>
      <c r="B179" s="31" t="s">
        <v>1844</v>
      </c>
      <c r="C179" s="53">
        <v>283.60235243519998</v>
      </c>
    </row>
    <row r="180" spans="1:3" x14ac:dyDescent="0.25">
      <c r="A180" s="32" t="s">
        <v>751</v>
      </c>
      <c r="B180" s="46" t="s">
        <v>752</v>
      </c>
      <c r="C180" s="53">
        <v>329.47327822080001</v>
      </c>
    </row>
    <row r="181" spans="1:3" x14ac:dyDescent="0.25">
      <c r="A181" s="32"/>
      <c r="B181" s="31" t="s">
        <v>1844</v>
      </c>
      <c r="C181" s="53">
        <v>264.98066784000002</v>
      </c>
    </row>
    <row r="182" spans="1:3" x14ac:dyDescent="0.25">
      <c r="A182" s="32" t="s">
        <v>753</v>
      </c>
      <c r="B182" s="46" t="s">
        <v>754</v>
      </c>
      <c r="C182" s="53">
        <v>324.75799822079995</v>
      </c>
    </row>
    <row r="183" spans="1:3" x14ac:dyDescent="0.25">
      <c r="A183" s="32"/>
      <c r="B183" s="31" t="s">
        <v>1844</v>
      </c>
      <c r="C183" s="53">
        <v>261.20844383999997</v>
      </c>
    </row>
    <row r="184" spans="1:3" x14ac:dyDescent="0.25">
      <c r="A184" s="32" t="s">
        <v>755</v>
      </c>
      <c r="B184" s="46" t="s">
        <v>756</v>
      </c>
      <c r="C184" s="53">
        <v>83.138491584000022</v>
      </c>
    </row>
    <row r="185" spans="1:3" x14ac:dyDescent="0.25">
      <c r="A185" s="32"/>
      <c r="B185" s="31" t="s">
        <v>1844</v>
      </c>
      <c r="C185" s="53">
        <v>66.5107932672</v>
      </c>
    </row>
    <row r="186" spans="1:3" x14ac:dyDescent="0.25">
      <c r="A186" s="32" t="s">
        <v>757</v>
      </c>
      <c r="B186" s="46" t="s">
        <v>758</v>
      </c>
      <c r="C186" s="53">
        <v>707.30193012480015</v>
      </c>
    </row>
    <row r="187" spans="1:3" x14ac:dyDescent="0.25">
      <c r="A187" s="32"/>
      <c r="B187" s="31" t="s">
        <v>1844</v>
      </c>
      <c r="C187" s="53">
        <v>567.24358936320004</v>
      </c>
    </row>
    <row r="188" spans="1:3" ht="15" customHeight="1" x14ac:dyDescent="0.25">
      <c r="A188" s="32"/>
      <c r="B188" s="46" t="s">
        <v>759</v>
      </c>
      <c r="C188" s="53"/>
    </row>
    <row r="189" spans="1:3" x14ac:dyDescent="0.25">
      <c r="A189" s="32" t="s">
        <v>760</v>
      </c>
      <c r="B189" s="31" t="s">
        <v>456</v>
      </c>
      <c r="C189" s="53">
        <v>172.25382061440001</v>
      </c>
    </row>
    <row r="190" spans="1:3" x14ac:dyDescent="0.25">
      <c r="A190" s="32" t="s">
        <v>761</v>
      </c>
      <c r="B190" s="46" t="s">
        <v>454</v>
      </c>
      <c r="C190" s="53">
        <v>272.65530061440001</v>
      </c>
    </row>
    <row r="191" spans="1:3" x14ac:dyDescent="0.25">
      <c r="A191" s="32" t="s">
        <v>762</v>
      </c>
      <c r="B191" s="31" t="s">
        <v>734</v>
      </c>
      <c r="C191" s="53">
        <v>228.15750061440002</v>
      </c>
    </row>
    <row r="192" spans="1:3" ht="15" customHeight="1" x14ac:dyDescent="0.25">
      <c r="A192" s="32"/>
      <c r="B192" s="46" t="s">
        <v>763</v>
      </c>
      <c r="C192" s="53"/>
    </row>
    <row r="193" spans="1:3" x14ac:dyDescent="0.25">
      <c r="A193" s="32" t="s">
        <v>764</v>
      </c>
      <c r="B193" s="31" t="s">
        <v>765</v>
      </c>
      <c r="C193" s="53">
        <v>165.81331226880002</v>
      </c>
    </row>
    <row r="194" spans="1:3" x14ac:dyDescent="0.25">
      <c r="A194" s="32"/>
      <c r="B194" s="46" t="s">
        <v>1844</v>
      </c>
      <c r="C194" s="53">
        <v>134.05269507840001</v>
      </c>
    </row>
    <row r="195" spans="1:3" x14ac:dyDescent="0.25">
      <c r="A195" s="32" t="s">
        <v>766</v>
      </c>
      <c r="B195" s="31" t="s">
        <v>767</v>
      </c>
      <c r="C195" s="53">
        <v>151.8760009248</v>
      </c>
    </row>
    <row r="196" spans="1:3" x14ac:dyDescent="0.25">
      <c r="A196" s="32"/>
      <c r="B196" s="46" t="s">
        <v>1844</v>
      </c>
      <c r="C196" s="53">
        <v>122.90284600319998</v>
      </c>
    </row>
    <row r="197" spans="1:3" x14ac:dyDescent="0.25">
      <c r="A197" s="32" t="s">
        <v>185</v>
      </c>
      <c r="B197" s="31" t="s">
        <v>768</v>
      </c>
      <c r="C197" s="53">
        <v>604.24406810880009</v>
      </c>
    </row>
    <row r="198" spans="1:3" x14ac:dyDescent="0.25">
      <c r="A198" s="32"/>
      <c r="B198" s="46" t="s">
        <v>1844</v>
      </c>
      <c r="C198" s="53">
        <v>484.79729975040004</v>
      </c>
    </row>
    <row r="199" spans="1:3" x14ac:dyDescent="0.25">
      <c r="A199" s="32" t="s">
        <v>187</v>
      </c>
      <c r="B199" s="31" t="s">
        <v>769</v>
      </c>
      <c r="C199" s="53">
        <v>289.4680780608</v>
      </c>
    </row>
    <row r="200" spans="1:3" x14ac:dyDescent="0.25">
      <c r="A200" s="32"/>
      <c r="B200" s="46" t="s">
        <v>1844</v>
      </c>
      <c r="C200" s="53">
        <v>232.97650771200003</v>
      </c>
    </row>
    <row r="201" spans="1:3" x14ac:dyDescent="0.25">
      <c r="A201" s="32" t="s">
        <v>189</v>
      </c>
      <c r="B201" s="31" t="s">
        <v>770</v>
      </c>
      <c r="C201" s="53">
        <v>387.3014268288</v>
      </c>
    </row>
    <row r="202" spans="1:3" x14ac:dyDescent="0.25">
      <c r="A202" s="32"/>
      <c r="B202" s="46" t="s">
        <v>1844</v>
      </c>
      <c r="C202" s="53">
        <v>311.24318672640004</v>
      </c>
    </row>
    <row r="203" spans="1:3" x14ac:dyDescent="0.25">
      <c r="A203" s="32" t="s">
        <v>191</v>
      </c>
      <c r="B203" s="31" t="s">
        <v>771</v>
      </c>
      <c r="C203" s="53">
        <v>223.35439236480002</v>
      </c>
    </row>
    <row r="204" spans="1:3" x14ac:dyDescent="0.25">
      <c r="A204" s="32"/>
      <c r="B204" s="46" t="s">
        <v>1844</v>
      </c>
      <c r="C204" s="53">
        <v>180.08555915520003</v>
      </c>
    </row>
    <row r="205" spans="1:3" x14ac:dyDescent="0.25">
      <c r="A205" s="32" t="s">
        <v>193</v>
      </c>
      <c r="B205" s="31" t="s">
        <v>772</v>
      </c>
      <c r="C205" s="53">
        <v>399.27113820479997</v>
      </c>
    </row>
    <row r="206" spans="1:3" x14ac:dyDescent="0.25">
      <c r="A206" s="32"/>
      <c r="B206" s="46" t="s">
        <v>1844</v>
      </c>
      <c r="C206" s="53">
        <v>320.81895582719994</v>
      </c>
    </row>
    <row r="207" spans="1:3" x14ac:dyDescent="0.25">
      <c r="A207" s="32" t="s">
        <v>773</v>
      </c>
      <c r="B207" s="31" t="s">
        <v>774</v>
      </c>
      <c r="C207" s="53">
        <v>165.00361231680003</v>
      </c>
    </row>
    <row r="208" spans="1:3" x14ac:dyDescent="0.25">
      <c r="A208" s="32"/>
      <c r="B208" s="46" t="s">
        <v>1844</v>
      </c>
      <c r="C208" s="53">
        <v>133.4049351168</v>
      </c>
    </row>
    <row r="209" spans="1:3" x14ac:dyDescent="0.25">
      <c r="A209" s="32" t="s">
        <v>775</v>
      </c>
      <c r="B209" s="31" t="s">
        <v>776</v>
      </c>
      <c r="C209" s="53">
        <v>693.58214753280004</v>
      </c>
    </row>
    <row r="210" spans="1:3" x14ac:dyDescent="0.25">
      <c r="A210" s="32"/>
      <c r="B210" s="46" t="s">
        <v>1844</v>
      </c>
      <c r="C210" s="53">
        <v>556.2677632896</v>
      </c>
    </row>
    <row r="211" spans="1:3" x14ac:dyDescent="0.25">
      <c r="A211" s="32" t="s">
        <v>777</v>
      </c>
      <c r="B211" s="31" t="s">
        <v>778</v>
      </c>
      <c r="C211" s="53">
        <v>134.39614078080004</v>
      </c>
    </row>
    <row r="212" spans="1:3" x14ac:dyDescent="0.25">
      <c r="A212" s="32"/>
      <c r="B212" s="46" t="s">
        <v>1844</v>
      </c>
      <c r="C212" s="53">
        <v>108.91895788799998</v>
      </c>
    </row>
    <row r="213" spans="1:3" x14ac:dyDescent="0.25">
      <c r="A213" s="32" t="s">
        <v>779</v>
      </c>
      <c r="B213" s="31" t="s">
        <v>780</v>
      </c>
      <c r="C213" s="53">
        <v>134.02798078080002</v>
      </c>
    </row>
    <row r="214" spans="1:3" x14ac:dyDescent="0.25">
      <c r="A214" s="32"/>
      <c r="B214" s="46" t="s">
        <v>1844</v>
      </c>
      <c r="C214" s="53">
        <v>108.62442988799998</v>
      </c>
    </row>
    <row r="215" spans="1:3" x14ac:dyDescent="0.25">
      <c r="A215" s="32" t="s">
        <v>781</v>
      </c>
      <c r="B215" s="31" t="s">
        <v>782</v>
      </c>
      <c r="C215" s="53">
        <v>178.97182078080002</v>
      </c>
    </row>
    <row r="216" spans="1:3" x14ac:dyDescent="0.25">
      <c r="A216" s="32"/>
      <c r="B216" s="46" t="s">
        <v>1844</v>
      </c>
      <c r="C216" s="53">
        <v>144.57950188799998</v>
      </c>
    </row>
    <row r="217" spans="1:3" x14ac:dyDescent="0.25">
      <c r="A217" s="32" t="s">
        <v>783</v>
      </c>
      <c r="B217" s="31" t="s">
        <v>784</v>
      </c>
      <c r="C217" s="53">
        <v>157.87315797120004</v>
      </c>
    </row>
    <row r="218" spans="1:3" x14ac:dyDescent="0.25">
      <c r="A218" s="32"/>
      <c r="B218" s="46" t="s">
        <v>1844</v>
      </c>
      <c r="C218" s="53">
        <v>126.11254078080002</v>
      </c>
    </row>
    <row r="219" spans="1:3" x14ac:dyDescent="0.25">
      <c r="A219" s="32" t="s">
        <v>785</v>
      </c>
      <c r="B219" s="31" t="s">
        <v>786</v>
      </c>
      <c r="C219" s="53">
        <v>2815.2518589888004</v>
      </c>
    </row>
    <row r="220" spans="1:3" x14ac:dyDescent="0.25">
      <c r="A220" s="32"/>
      <c r="B220" s="46" t="s">
        <v>1844</v>
      </c>
      <c r="C220" s="53">
        <v>2537.3464585728002</v>
      </c>
    </row>
  </sheetData>
  <mergeCells count="3">
    <mergeCell ref="A1:C1"/>
    <mergeCell ref="A2:C2"/>
    <mergeCell ref="A3:C3"/>
  </mergeCells>
  <phoneticPr fontId="0" type="noConversion"/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2"/>
  <sheetViews>
    <sheetView view="pageBreakPreview" topLeftCell="A225" zoomScale="130" zoomScaleSheetLayoutView="130" workbookViewId="0">
      <selection activeCell="C286" sqref="C286"/>
    </sheetView>
  </sheetViews>
  <sheetFormatPr defaultRowHeight="15" x14ac:dyDescent="0.25"/>
  <cols>
    <col min="1" max="1" width="4.7109375" style="69" customWidth="1"/>
    <col min="2" max="2" width="72.85546875" style="69" customWidth="1"/>
    <col min="3" max="3" width="9.140625" style="177"/>
  </cols>
  <sheetData>
    <row r="1" spans="1:3" ht="15" customHeight="1" x14ac:dyDescent="0.25">
      <c r="A1" s="248" t="s">
        <v>936</v>
      </c>
      <c r="B1" s="248"/>
      <c r="C1" s="248"/>
    </row>
    <row r="2" spans="1:3" ht="15" customHeight="1" x14ac:dyDescent="0.25">
      <c r="A2" s="248" t="s">
        <v>932</v>
      </c>
      <c r="B2" s="248"/>
      <c r="C2" s="248"/>
    </row>
    <row r="3" spans="1:3" ht="32.25" customHeight="1" x14ac:dyDescent="0.25">
      <c r="A3" s="249" t="s">
        <v>937</v>
      </c>
      <c r="B3" s="249"/>
      <c r="C3" s="249"/>
    </row>
    <row r="4" spans="1:3" ht="12" customHeight="1" x14ac:dyDescent="0.25">
      <c r="A4" s="150"/>
      <c r="B4" s="150"/>
      <c r="C4" s="173"/>
    </row>
    <row r="5" spans="1:3" ht="24" x14ac:dyDescent="0.25">
      <c r="A5" s="39" t="s">
        <v>91</v>
      </c>
      <c r="B5" s="38" t="s">
        <v>92</v>
      </c>
      <c r="C5" s="52" t="s">
        <v>93</v>
      </c>
    </row>
    <row r="6" spans="1:3" ht="18.75" customHeight="1" x14ac:dyDescent="0.25">
      <c r="A6" s="64"/>
      <c r="B6" s="256" t="s">
        <v>787</v>
      </c>
      <c r="C6" s="257"/>
    </row>
    <row r="7" spans="1:3" ht="18.75" customHeight="1" x14ac:dyDescent="0.25">
      <c r="A7" s="64"/>
      <c r="B7" s="65" t="s">
        <v>788</v>
      </c>
      <c r="C7" s="174"/>
    </row>
    <row r="8" spans="1:3" x14ac:dyDescent="0.25">
      <c r="A8" s="252">
        <v>1</v>
      </c>
      <c r="B8" s="18" t="s">
        <v>789</v>
      </c>
      <c r="C8" s="175">
        <v>322.76516003519998</v>
      </c>
    </row>
    <row r="9" spans="1:3" x14ac:dyDescent="0.25">
      <c r="A9" s="252"/>
      <c r="B9" s="62" t="s">
        <v>1844</v>
      </c>
      <c r="C9" s="175">
        <v>258.92030395200004</v>
      </c>
    </row>
    <row r="10" spans="1:3" x14ac:dyDescent="0.25">
      <c r="A10" s="252">
        <v>2</v>
      </c>
      <c r="B10" s="18" t="s">
        <v>790</v>
      </c>
      <c r="C10" s="175">
        <v>682.67807244480014</v>
      </c>
    </row>
    <row r="11" spans="1:3" x14ac:dyDescent="0.25">
      <c r="A11" s="252"/>
      <c r="B11" s="62" t="s">
        <v>1844</v>
      </c>
      <c r="C11" s="175">
        <v>546.93080938560013</v>
      </c>
    </row>
    <row r="12" spans="1:3" x14ac:dyDescent="0.25">
      <c r="A12" s="252">
        <v>3</v>
      </c>
      <c r="B12" s="18" t="s">
        <v>791</v>
      </c>
      <c r="C12" s="175">
        <v>323.66753152320001</v>
      </c>
    </row>
    <row r="13" spans="1:3" x14ac:dyDescent="0.25">
      <c r="A13" s="252"/>
      <c r="B13" s="62" t="s">
        <v>1844</v>
      </c>
      <c r="C13" s="175">
        <v>259.64220114240004</v>
      </c>
    </row>
    <row r="14" spans="1:3" x14ac:dyDescent="0.25">
      <c r="A14" s="252">
        <v>4</v>
      </c>
      <c r="B14" s="18" t="s">
        <v>229</v>
      </c>
      <c r="C14" s="175">
        <v>322.13825152319998</v>
      </c>
    </row>
    <row r="15" spans="1:3" x14ac:dyDescent="0.25">
      <c r="A15" s="252"/>
      <c r="B15" s="62" t="s">
        <v>1844</v>
      </c>
      <c r="C15" s="175">
        <v>258.41877714240002</v>
      </c>
    </row>
    <row r="16" spans="1:3" x14ac:dyDescent="0.25">
      <c r="A16" s="252">
        <v>5</v>
      </c>
      <c r="B16" s="18" t="s">
        <v>792</v>
      </c>
      <c r="C16" s="175">
        <v>321.44441152319996</v>
      </c>
    </row>
    <row r="17" spans="1:3" x14ac:dyDescent="0.25">
      <c r="A17" s="252"/>
      <c r="B17" s="62" t="s">
        <v>1844</v>
      </c>
      <c r="C17" s="175">
        <v>257.86370514239997</v>
      </c>
    </row>
    <row r="18" spans="1:3" x14ac:dyDescent="0.25">
      <c r="A18" s="252">
        <v>6</v>
      </c>
      <c r="B18" s="18" t="s">
        <v>793</v>
      </c>
      <c r="C18" s="175">
        <v>538.56866896320003</v>
      </c>
    </row>
    <row r="19" spans="1:3" x14ac:dyDescent="0.25">
      <c r="A19" s="252"/>
      <c r="B19" s="62" t="s">
        <v>1844</v>
      </c>
      <c r="C19" s="175">
        <v>431.56311109439991</v>
      </c>
    </row>
    <row r="20" spans="1:3" x14ac:dyDescent="0.25">
      <c r="A20" s="252">
        <v>7</v>
      </c>
      <c r="B20" s="18" t="s">
        <v>794</v>
      </c>
      <c r="C20" s="175">
        <v>282.74900003519997</v>
      </c>
    </row>
    <row r="21" spans="1:3" x14ac:dyDescent="0.25">
      <c r="A21" s="252"/>
      <c r="B21" s="62" t="s">
        <v>1844</v>
      </c>
      <c r="C21" s="175">
        <v>226.90737595200008</v>
      </c>
    </row>
    <row r="22" spans="1:3" x14ac:dyDescent="0.25">
      <c r="A22" s="252">
        <v>8</v>
      </c>
      <c r="B22" s="18" t="s">
        <v>795</v>
      </c>
      <c r="C22" s="175">
        <v>326.27297152319994</v>
      </c>
    </row>
    <row r="23" spans="1:3" x14ac:dyDescent="0.25">
      <c r="A23" s="252"/>
      <c r="B23" s="62" t="s">
        <v>1844</v>
      </c>
      <c r="C23" s="175">
        <v>261.72655314240001</v>
      </c>
    </row>
    <row r="24" spans="1:3" x14ac:dyDescent="0.25">
      <c r="A24" s="252">
        <v>9</v>
      </c>
      <c r="B24" s="18" t="s">
        <v>796</v>
      </c>
      <c r="C24" s="175">
        <v>455.57048598719996</v>
      </c>
    </row>
    <row r="25" spans="1:3" x14ac:dyDescent="0.25">
      <c r="A25" s="252"/>
      <c r="B25" s="62" t="s">
        <v>1844</v>
      </c>
      <c r="C25" s="175">
        <v>365.1645647136001</v>
      </c>
    </row>
    <row r="26" spans="1:3" x14ac:dyDescent="0.25">
      <c r="A26" s="252">
        <v>10</v>
      </c>
      <c r="B26" s="18" t="s">
        <v>797</v>
      </c>
      <c r="C26" s="175">
        <v>288.66788003519997</v>
      </c>
    </row>
    <row r="27" spans="1:3" x14ac:dyDescent="0.25">
      <c r="A27" s="252"/>
      <c r="B27" s="62" t="s">
        <v>1844</v>
      </c>
      <c r="C27" s="175">
        <v>231.64247995200003</v>
      </c>
    </row>
    <row r="28" spans="1:3" x14ac:dyDescent="0.25">
      <c r="A28" s="252">
        <v>11</v>
      </c>
      <c r="B28" s="18" t="s">
        <v>798</v>
      </c>
      <c r="C28" s="175">
        <v>291.27332003520002</v>
      </c>
    </row>
    <row r="29" spans="1:3" x14ac:dyDescent="0.25">
      <c r="A29" s="252"/>
      <c r="B29" s="62" t="s">
        <v>1844</v>
      </c>
      <c r="C29" s="175">
        <v>233.726831952</v>
      </c>
    </row>
    <row r="30" spans="1:3" x14ac:dyDescent="0.25">
      <c r="A30" s="252">
        <v>12</v>
      </c>
      <c r="B30" s="18" t="s">
        <v>799</v>
      </c>
      <c r="C30" s="175">
        <v>481.19621747520011</v>
      </c>
    </row>
    <row r="31" spans="1:3" x14ac:dyDescent="0.25">
      <c r="A31" s="252"/>
      <c r="B31" s="62" t="s">
        <v>1844</v>
      </c>
      <c r="C31" s="175">
        <v>385.66514990399997</v>
      </c>
    </row>
    <row r="32" spans="1:3" ht="24" x14ac:dyDescent="0.25">
      <c r="A32" s="252">
        <v>13</v>
      </c>
      <c r="B32" s="18" t="s">
        <v>800</v>
      </c>
      <c r="C32" s="175">
        <v>678.45399491520004</v>
      </c>
    </row>
    <row r="33" spans="1:3" x14ac:dyDescent="0.25">
      <c r="A33" s="252"/>
      <c r="B33" s="62" t="s">
        <v>1844</v>
      </c>
      <c r="C33" s="175">
        <v>543.47137185600002</v>
      </c>
    </row>
    <row r="34" spans="1:3" x14ac:dyDescent="0.25">
      <c r="A34" s="252">
        <v>14</v>
      </c>
      <c r="B34" s="18" t="s">
        <v>801</v>
      </c>
      <c r="C34" s="175">
        <v>682.24887491520019</v>
      </c>
    </row>
    <row r="35" spans="1:3" x14ac:dyDescent="0.25">
      <c r="A35" s="252"/>
      <c r="B35" s="62" t="s">
        <v>1844</v>
      </c>
      <c r="C35" s="175">
        <v>546.50727585599998</v>
      </c>
    </row>
    <row r="36" spans="1:3" x14ac:dyDescent="0.25">
      <c r="A36" s="252">
        <v>15</v>
      </c>
      <c r="B36" s="18" t="s">
        <v>568</v>
      </c>
      <c r="C36" s="175">
        <v>604.63149193920015</v>
      </c>
    </row>
    <row r="37" spans="1:3" x14ac:dyDescent="0.25">
      <c r="A37" s="252"/>
      <c r="B37" s="62" t="s">
        <v>1844</v>
      </c>
      <c r="C37" s="175">
        <v>484.4133694752</v>
      </c>
    </row>
    <row r="38" spans="1:3" x14ac:dyDescent="0.25">
      <c r="A38" s="252">
        <v>16</v>
      </c>
      <c r="B38" s="18" t="s">
        <v>802</v>
      </c>
      <c r="C38" s="175">
        <v>340.81529152320002</v>
      </c>
    </row>
    <row r="39" spans="1:3" x14ac:dyDescent="0.25">
      <c r="A39" s="252"/>
      <c r="B39" s="62" t="s">
        <v>1844</v>
      </c>
      <c r="C39" s="175">
        <v>273.36040914240004</v>
      </c>
    </row>
    <row r="40" spans="1:3" x14ac:dyDescent="0.25">
      <c r="A40" s="252">
        <v>17</v>
      </c>
      <c r="B40" s="18" t="s">
        <v>625</v>
      </c>
      <c r="C40" s="175">
        <v>560.13048045120001</v>
      </c>
    </row>
    <row r="41" spans="1:3" x14ac:dyDescent="0.25">
      <c r="A41" s="252"/>
      <c r="B41" s="62" t="s">
        <v>1844</v>
      </c>
      <c r="C41" s="175">
        <v>448.81256028479999</v>
      </c>
    </row>
    <row r="42" spans="1:3" x14ac:dyDescent="0.25">
      <c r="A42" s="252">
        <v>18</v>
      </c>
      <c r="B42" s="18" t="s">
        <v>803</v>
      </c>
      <c r="C42" s="175">
        <v>523.57322896319999</v>
      </c>
    </row>
    <row r="43" spans="1:3" x14ac:dyDescent="0.25">
      <c r="A43" s="252"/>
      <c r="B43" s="62" t="s">
        <v>1844</v>
      </c>
      <c r="C43" s="175">
        <v>419.56675909439997</v>
      </c>
    </row>
    <row r="44" spans="1:3" x14ac:dyDescent="0.25">
      <c r="A44" s="252">
        <v>19</v>
      </c>
      <c r="B44" s="18" t="s">
        <v>804</v>
      </c>
      <c r="C44" s="175">
        <v>340.06481152320004</v>
      </c>
    </row>
    <row r="45" spans="1:3" x14ac:dyDescent="0.25">
      <c r="A45" s="252"/>
      <c r="B45" s="62" t="s">
        <v>1844</v>
      </c>
      <c r="C45" s="175">
        <v>272.76002514240002</v>
      </c>
    </row>
    <row r="46" spans="1:3" x14ac:dyDescent="0.25">
      <c r="A46" s="252">
        <v>20</v>
      </c>
      <c r="B46" s="18" t="s">
        <v>805</v>
      </c>
      <c r="C46" s="175">
        <v>604.98549193920007</v>
      </c>
    </row>
    <row r="47" spans="1:3" x14ac:dyDescent="0.25">
      <c r="A47" s="252"/>
      <c r="B47" s="62" t="s">
        <v>1844</v>
      </c>
      <c r="C47" s="175">
        <v>484.69656947520008</v>
      </c>
    </row>
    <row r="48" spans="1:3" x14ac:dyDescent="0.25">
      <c r="A48" s="252">
        <v>21</v>
      </c>
      <c r="B48" s="18" t="s">
        <v>806</v>
      </c>
      <c r="C48" s="175">
        <v>312.68324003520001</v>
      </c>
    </row>
    <row r="49" spans="1:3" x14ac:dyDescent="0.25">
      <c r="A49" s="252"/>
      <c r="B49" s="62" t="s">
        <v>1844</v>
      </c>
      <c r="C49" s="175">
        <v>250.85476795200003</v>
      </c>
    </row>
    <row r="50" spans="1:3" x14ac:dyDescent="0.25">
      <c r="A50" s="252">
        <v>22</v>
      </c>
      <c r="B50" s="18" t="s">
        <v>807</v>
      </c>
      <c r="C50" s="175">
        <v>900.84453193920012</v>
      </c>
    </row>
    <row r="51" spans="1:3" x14ac:dyDescent="0.25">
      <c r="A51" s="252"/>
      <c r="B51" s="62" t="s">
        <v>1844</v>
      </c>
      <c r="C51" s="175">
        <v>721.38380147520013</v>
      </c>
    </row>
    <row r="52" spans="1:3" x14ac:dyDescent="0.25">
      <c r="A52" s="252">
        <v>23</v>
      </c>
      <c r="B52" s="18" t="s">
        <v>808</v>
      </c>
      <c r="C52" s="175">
        <v>227.34865705919998</v>
      </c>
    </row>
    <row r="53" spans="1:3" x14ac:dyDescent="0.25">
      <c r="A53" s="252"/>
      <c r="B53" s="62" t="s">
        <v>1844</v>
      </c>
      <c r="C53" s="175">
        <v>182.58710157120001</v>
      </c>
    </row>
    <row r="54" spans="1:3" x14ac:dyDescent="0.25">
      <c r="A54" s="252">
        <v>24</v>
      </c>
      <c r="B54" s="18" t="s">
        <v>468</v>
      </c>
      <c r="C54" s="175">
        <v>1375.4554697952003</v>
      </c>
    </row>
    <row r="55" spans="1:3" x14ac:dyDescent="0.25">
      <c r="A55" s="252"/>
      <c r="B55" s="62" t="s">
        <v>1844</v>
      </c>
      <c r="C55" s="175">
        <v>1101.0725517600001</v>
      </c>
    </row>
    <row r="56" spans="1:3" x14ac:dyDescent="0.25">
      <c r="A56" s="252">
        <v>25</v>
      </c>
      <c r="B56" s="18" t="s">
        <v>809</v>
      </c>
      <c r="C56" s="175">
        <v>445.84256598720003</v>
      </c>
    </row>
    <row r="57" spans="1:3" x14ac:dyDescent="0.25">
      <c r="A57" s="252"/>
      <c r="B57" s="62" t="s">
        <v>1844</v>
      </c>
      <c r="C57" s="175">
        <v>357.3822287136</v>
      </c>
    </row>
    <row r="58" spans="1:3" x14ac:dyDescent="0.25">
      <c r="A58" s="252">
        <v>26</v>
      </c>
      <c r="B58" s="18" t="s">
        <v>472</v>
      </c>
      <c r="C58" s="175">
        <v>329.35985152320001</v>
      </c>
    </row>
    <row r="59" spans="1:3" x14ac:dyDescent="0.25">
      <c r="A59" s="252"/>
      <c r="B59" s="62" t="s">
        <v>1844</v>
      </c>
      <c r="C59" s="175">
        <v>264.19605714240004</v>
      </c>
    </row>
    <row r="60" spans="1:3" x14ac:dyDescent="0.25">
      <c r="A60" s="252">
        <v>27</v>
      </c>
      <c r="B60" s="18" t="s">
        <v>810</v>
      </c>
      <c r="C60" s="175">
        <v>349.26881152320004</v>
      </c>
    </row>
    <row r="61" spans="1:3" x14ac:dyDescent="0.25">
      <c r="A61" s="252"/>
      <c r="B61" s="62" t="s">
        <v>1844</v>
      </c>
      <c r="C61" s="175">
        <v>280.12322514240003</v>
      </c>
    </row>
    <row r="62" spans="1:3" x14ac:dyDescent="0.25">
      <c r="A62" s="252">
        <v>28</v>
      </c>
      <c r="B62" s="18" t="s">
        <v>811</v>
      </c>
      <c r="C62" s="175">
        <v>626.52161152320014</v>
      </c>
    </row>
    <row r="63" spans="1:3" x14ac:dyDescent="0.25">
      <c r="A63" s="252"/>
      <c r="B63" s="62" t="s">
        <v>1844</v>
      </c>
      <c r="C63" s="175">
        <v>501.92546514240007</v>
      </c>
    </row>
    <row r="64" spans="1:3" x14ac:dyDescent="0.25">
      <c r="A64" s="252">
        <v>29</v>
      </c>
      <c r="B64" s="18" t="s">
        <v>812</v>
      </c>
      <c r="C64" s="175">
        <v>321.14705152319999</v>
      </c>
    </row>
    <row r="65" spans="1:3" x14ac:dyDescent="0.25">
      <c r="A65" s="252"/>
      <c r="B65" s="62" t="s">
        <v>1844</v>
      </c>
      <c r="C65" s="175">
        <v>257.62581714240002</v>
      </c>
    </row>
    <row r="66" spans="1:3" x14ac:dyDescent="0.25">
      <c r="A66" s="252">
        <v>30</v>
      </c>
      <c r="B66" s="18" t="s">
        <v>813</v>
      </c>
      <c r="C66" s="175">
        <v>317.37020003520001</v>
      </c>
    </row>
    <row r="67" spans="1:3" x14ac:dyDescent="0.25">
      <c r="A67" s="252"/>
      <c r="B67" s="62" t="s">
        <v>1844</v>
      </c>
      <c r="C67" s="175">
        <v>254.60433595200004</v>
      </c>
    </row>
    <row r="68" spans="1:3" x14ac:dyDescent="0.25">
      <c r="A68" s="252">
        <v>31</v>
      </c>
      <c r="B68" s="18" t="s">
        <v>814</v>
      </c>
      <c r="C68" s="175">
        <v>441.4388059872</v>
      </c>
    </row>
    <row r="69" spans="1:3" x14ac:dyDescent="0.25">
      <c r="A69" s="252"/>
      <c r="B69" s="62" t="s">
        <v>1844</v>
      </c>
      <c r="C69" s="175">
        <v>353.8592207136</v>
      </c>
    </row>
    <row r="70" spans="1:3" x14ac:dyDescent="0.25">
      <c r="A70" s="252">
        <v>32</v>
      </c>
      <c r="B70" s="18" t="s">
        <v>732</v>
      </c>
      <c r="C70" s="175">
        <v>440.87240598720001</v>
      </c>
    </row>
    <row r="71" spans="1:3" x14ac:dyDescent="0.25">
      <c r="A71" s="252"/>
      <c r="B71" s="62" t="s">
        <v>1844</v>
      </c>
      <c r="C71" s="175">
        <v>353.40610071359998</v>
      </c>
    </row>
    <row r="72" spans="1:3" x14ac:dyDescent="0.25">
      <c r="A72" s="252">
        <v>33</v>
      </c>
      <c r="B72" s="18" t="s">
        <v>815</v>
      </c>
      <c r="C72" s="175">
        <v>514.89833152319989</v>
      </c>
    </row>
    <row r="73" spans="1:3" x14ac:dyDescent="0.25">
      <c r="A73" s="252"/>
      <c r="B73" s="62" t="s">
        <v>1844</v>
      </c>
      <c r="C73" s="175">
        <v>412.62684114240011</v>
      </c>
    </row>
    <row r="74" spans="1:3" x14ac:dyDescent="0.25">
      <c r="A74" s="252">
        <v>34</v>
      </c>
      <c r="B74" s="18" t="s">
        <v>816</v>
      </c>
      <c r="C74" s="175">
        <v>529.09562896319994</v>
      </c>
    </row>
    <row r="75" spans="1:3" x14ac:dyDescent="0.25">
      <c r="A75" s="252"/>
      <c r="B75" s="62" t="s">
        <v>1844</v>
      </c>
      <c r="C75" s="175">
        <v>423.98467909440001</v>
      </c>
    </row>
    <row r="76" spans="1:3" x14ac:dyDescent="0.25">
      <c r="A76" s="252">
        <v>35</v>
      </c>
      <c r="B76" s="18" t="s">
        <v>817</v>
      </c>
      <c r="C76" s="175">
        <v>990.62659533120006</v>
      </c>
    </row>
    <row r="77" spans="1:3" x14ac:dyDescent="0.25">
      <c r="A77" s="252"/>
      <c r="B77" s="62" t="s">
        <v>1844</v>
      </c>
      <c r="C77" s="175">
        <v>793.20945218880001</v>
      </c>
    </row>
    <row r="78" spans="1:3" x14ac:dyDescent="0.25">
      <c r="A78" s="252">
        <v>36</v>
      </c>
      <c r="B78" s="18" t="s">
        <v>818</v>
      </c>
      <c r="C78" s="175">
        <v>441.8494459872</v>
      </c>
    </row>
    <row r="79" spans="1:3" x14ac:dyDescent="0.25">
      <c r="A79" s="252"/>
      <c r="B79" s="62" t="s">
        <v>1844</v>
      </c>
      <c r="C79" s="175">
        <v>354.18773271360004</v>
      </c>
    </row>
    <row r="80" spans="1:3" x14ac:dyDescent="0.25">
      <c r="A80" s="252">
        <v>37</v>
      </c>
      <c r="B80" s="18" t="s">
        <v>819</v>
      </c>
      <c r="C80" s="175">
        <v>443.06720598720005</v>
      </c>
    </row>
    <row r="81" spans="1:3" x14ac:dyDescent="0.25">
      <c r="A81" s="252"/>
      <c r="B81" s="62" t="s">
        <v>1844</v>
      </c>
      <c r="C81" s="175">
        <v>355.16194071360007</v>
      </c>
    </row>
    <row r="82" spans="1:3" x14ac:dyDescent="0.25">
      <c r="A82" s="252">
        <v>38</v>
      </c>
      <c r="B82" s="18" t="s">
        <v>820</v>
      </c>
      <c r="C82" s="175">
        <v>284.84468003519999</v>
      </c>
    </row>
    <row r="83" spans="1:3" x14ac:dyDescent="0.25">
      <c r="A83" s="252"/>
      <c r="B83" s="62" t="s">
        <v>1844</v>
      </c>
      <c r="C83" s="175">
        <v>228.58391995200003</v>
      </c>
    </row>
    <row r="84" spans="1:3" x14ac:dyDescent="0.25">
      <c r="A84" s="252">
        <v>39</v>
      </c>
      <c r="B84" s="18" t="s">
        <v>821</v>
      </c>
      <c r="C84" s="175">
        <v>294.09116003520001</v>
      </c>
    </row>
    <row r="85" spans="1:3" x14ac:dyDescent="0.25">
      <c r="A85" s="252"/>
      <c r="B85" s="62" t="s">
        <v>1844</v>
      </c>
      <c r="C85" s="175">
        <v>235.98110395200007</v>
      </c>
    </row>
    <row r="86" spans="1:3" x14ac:dyDescent="0.25">
      <c r="A86" s="13"/>
      <c r="B86" s="254" t="s">
        <v>822</v>
      </c>
      <c r="C86" s="255"/>
    </row>
    <row r="87" spans="1:3" ht="24" x14ac:dyDescent="0.25">
      <c r="A87" s="252" t="s">
        <v>578</v>
      </c>
      <c r="B87" s="18" t="s">
        <v>823</v>
      </c>
      <c r="C87" s="175">
        <v>637.15627561919996</v>
      </c>
    </row>
    <row r="88" spans="1:3" x14ac:dyDescent="0.25">
      <c r="A88" s="252"/>
      <c r="B88" s="62" t="s">
        <v>615</v>
      </c>
      <c r="C88" s="175">
        <v>509.53903489919998</v>
      </c>
    </row>
    <row r="89" spans="1:3" x14ac:dyDescent="0.25">
      <c r="A89" s="252" t="s">
        <v>580</v>
      </c>
      <c r="B89" s="18" t="s">
        <v>824</v>
      </c>
      <c r="C89" s="175">
        <v>212.42082086400004</v>
      </c>
    </row>
    <row r="90" spans="1:3" x14ac:dyDescent="0.25">
      <c r="A90" s="252"/>
      <c r="B90" s="62" t="s">
        <v>615</v>
      </c>
      <c r="C90" s="175">
        <v>170.5446865248</v>
      </c>
    </row>
    <row r="91" spans="1:3" x14ac:dyDescent="0.25">
      <c r="A91" s="252" t="s">
        <v>592</v>
      </c>
      <c r="B91" s="18" t="s">
        <v>598</v>
      </c>
      <c r="C91" s="175">
        <v>440.61239553599989</v>
      </c>
    </row>
    <row r="92" spans="1:3" x14ac:dyDescent="0.25">
      <c r="A92" s="252"/>
      <c r="B92" s="62" t="s">
        <v>615</v>
      </c>
      <c r="C92" s="175">
        <v>353.09794626239994</v>
      </c>
    </row>
    <row r="93" spans="1:3" x14ac:dyDescent="0.25">
      <c r="A93" s="252" t="s">
        <v>626</v>
      </c>
      <c r="B93" s="18" t="s">
        <v>600</v>
      </c>
      <c r="C93" s="175">
        <v>587.07199822079997</v>
      </c>
    </row>
    <row r="94" spans="1:3" x14ac:dyDescent="0.25">
      <c r="A94" s="252"/>
      <c r="B94" s="62" t="s">
        <v>615</v>
      </c>
      <c r="C94" s="175">
        <v>471.05964383999998</v>
      </c>
    </row>
    <row r="95" spans="1:3" x14ac:dyDescent="0.25">
      <c r="A95" s="252" t="s">
        <v>627</v>
      </c>
      <c r="B95" s="18" t="s">
        <v>825</v>
      </c>
      <c r="C95" s="175">
        <v>185.31858086400001</v>
      </c>
    </row>
    <row r="96" spans="1:3" x14ac:dyDescent="0.25">
      <c r="A96" s="252"/>
      <c r="B96" s="62" t="s">
        <v>615</v>
      </c>
      <c r="C96" s="175">
        <v>148.86289452479997</v>
      </c>
    </row>
    <row r="97" spans="1:3" x14ac:dyDescent="0.25">
      <c r="A97" s="252" t="s">
        <v>628</v>
      </c>
      <c r="B97" s="18" t="s">
        <v>826</v>
      </c>
      <c r="C97" s="175">
        <v>183.67602086400004</v>
      </c>
    </row>
    <row r="98" spans="1:3" x14ac:dyDescent="0.25">
      <c r="A98" s="252"/>
      <c r="B98" s="62" t="s">
        <v>615</v>
      </c>
      <c r="C98" s="175">
        <v>148.34286195456002</v>
      </c>
    </row>
    <row r="99" spans="1:3" x14ac:dyDescent="0.25">
      <c r="A99" s="252" t="s">
        <v>630</v>
      </c>
      <c r="B99" s="18" t="s">
        <v>827</v>
      </c>
      <c r="C99" s="175">
        <v>181.70778086400003</v>
      </c>
    </row>
    <row r="100" spans="1:3" x14ac:dyDescent="0.25">
      <c r="A100" s="252"/>
      <c r="B100" s="62" t="s">
        <v>615</v>
      </c>
      <c r="C100" s="175">
        <v>145.97425452479999</v>
      </c>
    </row>
    <row r="101" spans="1:3" x14ac:dyDescent="0.25">
      <c r="A101" s="252" t="s">
        <v>631</v>
      </c>
      <c r="B101" s="18" t="s">
        <v>828</v>
      </c>
      <c r="C101" s="175">
        <v>565.25153280960012</v>
      </c>
    </row>
    <row r="102" spans="1:3" x14ac:dyDescent="0.25">
      <c r="A102" s="252"/>
      <c r="B102" s="62" t="s">
        <v>615</v>
      </c>
      <c r="C102" s="175">
        <v>453.60327151104013</v>
      </c>
    </row>
    <row r="103" spans="1:3" x14ac:dyDescent="0.25">
      <c r="A103" s="252" t="s">
        <v>632</v>
      </c>
      <c r="B103" s="18" t="s">
        <v>829</v>
      </c>
      <c r="C103" s="175">
        <v>182.95386086400003</v>
      </c>
    </row>
    <row r="104" spans="1:3" x14ac:dyDescent="0.25">
      <c r="A104" s="252"/>
      <c r="B104" s="62" t="s">
        <v>615</v>
      </c>
      <c r="C104" s="175">
        <v>146.9711185248</v>
      </c>
    </row>
    <row r="105" spans="1:3" x14ac:dyDescent="0.25">
      <c r="A105" s="252" t="s">
        <v>634</v>
      </c>
      <c r="B105" s="18" t="s">
        <v>830</v>
      </c>
      <c r="C105" s="175">
        <v>182.95386086400003</v>
      </c>
    </row>
    <row r="106" spans="1:3" x14ac:dyDescent="0.25">
      <c r="A106" s="252"/>
      <c r="B106" s="62" t="s">
        <v>615</v>
      </c>
      <c r="C106" s="175">
        <v>146.9711185248</v>
      </c>
    </row>
    <row r="107" spans="1:3" x14ac:dyDescent="0.25">
      <c r="A107" s="252" t="s">
        <v>636</v>
      </c>
      <c r="B107" s="18" t="s">
        <v>831</v>
      </c>
      <c r="C107" s="175">
        <v>185.24778086400005</v>
      </c>
    </row>
    <row r="108" spans="1:3" x14ac:dyDescent="0.25">
      <c r="A108" s="252"/>
      <c r="B108" s="62" t="s">
        <v>615</v>
      </c>
      <c r="C108" s="175">
        <v>148.80625452480001</v>
      </c>
    </row>
    <row r="109" spans="1:3" x14ac:dyDescent="0.25">
      <c r="A109" s="252" t="s">
        <v>638</v>
      </c>
      <c r="B109" s="18" t="s">
        <v>832</v>
      </c>
      <c r="C109" s="175">
        <v>185.64426086400002</v>
      </c>
    </row>
    <row r="110" spans="1:3" x14ac:dyDescent="0.25">
      <c r="A110" s="252"/>
      <c r="B110" s="62" t="s">
        <v>615</v>
      </c>
      <c r="C110" s="175">
        <v>149.12343852479998</v>
      </c>
    </row>
    <row r="111" spans="1:3" x14ac:dyDescent="0.25">
      <c r="A111" s="252" t="s">
        <v>641</v>
      </c>
      <c r="B111" s="18" t="s">
        <v>833</v>
      </c>
      <c r="C111" s="175">
        <v>603.11563561920002</v>
      </c>
    </row>
    <row r="112" spans="1:3" x14ac:dyDescent="0.25">
      <c r="A112" s="252"/>
      <c r="B112" s="62" t="s">
        <v>615</v>
      </c>
      <c r="C112" s="175">
        <v>482.30652289920005</v>
      </c>
    </row>
    <row r="113" spans="1:3" x14ac:dyDescent="0.25">
      <c r="A113" s="252" t="s">
        <v>682</v>
      </c>
      <c r="B113" s="18" t="s">
        <v>834</v>
      </c>
      <c r="C113" s="175">
        <v>181.70778086400003</v>
      </c>
    </row>
    <row r="114" spans="1:3" x14ac:dyDescent="0.25">
      <c r="A114" s="252"/>
      <c r="B114" s="62" t="s">
        <v>615</v>
      </c>
      <c r="C114" s="175">
        <v>145.97425452479999</v>
      </c>
    </row>
    <row r="115" spans="1:3" x14ac:dyDescent="0.25">
      <c r="A115" s="252" t="s">
        <v>684</v>
      </c>
      <c r="B115" s="18" t="s">
        <v>835</v>
      </c>
      <c r="C115" s="175">
        <v>185.43186086400001</v>
      </c>
    </row>
    <row r="116" spans="1:3" x14ac:dyDescent="0.25">
      <c r="A116" s="252"/>
      <c r="B116" s="62" t="s">
        <v>615</v>
      </c>
      <c r="C116" s="175">
        <v>148.95351852479999</v>
      </c>
    </row>
    <row r="117" spans="1:3" x14ac:dyDescent="0.25">
      <c r="A117" s="252" t="s">
        <v>686</v>
      </c>
      <c r="B117" s="18" t="s">
        <v>836</v>
      </c>
      <c r="C117" s="175">
        <v>1369.5689986368002</v>
      </c>
    </row>
    <row r="118" spans="1:3" x14ac:dyDescent="0.25">
      <c r="A118" s="252"/>
      <c r="B118" s="62" t="s">
        <v>615</v>
      </c>
      <c r="C118" s="175">
        <v>1097.0572441728002</v>
      </c>
    </row>
    <row r="119" spans="1:3" x14ac:dyDescent="0.25">
      <c r="A119" s="252" t="s">
        <v>688</v>
      </c>
      <c r="B119" s="18" t="s">
        <v>837</v>
      </c>
      <c r="C119" s="175">
        <v>182.79810086400005</v>
      </c>
    </row>
    <row r="120" spans="1:3" x14ac:dyDescent="0.25">
      <c r="A120" s="252"/>
      <c r="B120" s="62" t="s">
        <v>615</v>
      </c>
      <c r="C120" s="175">
        <v>146.84651052479998</v>
      </c>
    </row>
    <row r="121" spans="1:3" x14ac:dyDescent="0.25">
      <c r="A121" s="252" t="s">
        <v>690</v>
      </c>
      <c r="B121" s="18" t="s">
        <v>838</v>
      </c>
      <c r="C121" s="175">
        <v>510.2179411968001</v>
      </c>
    </row>
    <row r="122" spans="1:3" x14ac:dyDescent="0.25">
      <c r="A122" s="252"/>
      <c r="B122" s="62" t="s">
        <v>1844</v>
      </c>
      <c r="C122" s="175">
        <v>409.5763982208</v>
      </c>
    </row>
    <row r="123" spans="1:3" x14ac:dyDescent="0.25">
      <c r="A123" s="252" t="s">
        <v>692</v>
      </c>
      <c r="B123" s="18" t="s">
        <v>839</v>
      </c>
      <c r="C123" s="175">
        <v>182.88306086400004</v>
      </c>
    </row>
    <row r="124" spans="1:3" x14ac:dyDescent="0.25">
      <c r="A124" s="252"/>
      <c r="B124" s="62" t="s">
        <v>615</v>
      </c>
      <c r="C124" s="175">
        <v>146.91447852479999</v>
      </c>
    </row>
    <row r="125" spans="1:3" x14ac:dyDescent="0.25">
      <c r="A125" s="252" t="s">
        <v>694</v>
      </c>
      <c r="B125" s="18" t="s">
        <v>840</v>
      </c>
      <c r="C125" s="175">
        <v>224.17362086400001</v>
      </c>
    </row>
    <row r="126" spans="1:3" x14ac:dyDescent="0.25">
      <c r="A126" s="252"/>
      <c r="B126" s="62" t="s">
        <v>615</v>
      </c>
      <c r="C126" s="175">
        <v>179.94692652479998</v>
      </c>
    </row>
    <row r="127" spans="1:3" x14ac:dyDescent="0.25">
      <c r="A127" s="252" t="s">
        <v>696</v>
      </c>
      <c r="B127" s="18" t="s">
        <v>814</v>
      </c>
      <c r="C127" s="175">
        <v>766.85502161279999</v>
      </c>
    </row>
    <row r="128" spans="1:3" x14ac:dyDescent="0.25">
      <c r="A128" s="252"/>
      <c r="B128" s="62" t="s">
        <v>1844</v>
      </c>
      <c r="C128" s="175">
        <v>614.88606255360003</v>
      </c>
    </row>
    <row r="129" spans="1:3" x14ac:dyDescent="0.25">
      <c r="A129" s="252" t="s">
        <v>697</v>
      </c>
      <c r="B129" s="18" t="s">
        <v>841</v>
      </c>
      <c r="C129" s="175">
        <v>557.02896694080005</v>
      </c>
    </row>
    <row r="130" spans="1:3" x14ac:dyDescent="0.25">
      <c r="A130" s="252"/>
      <c r="B130" s="62" t="s">
        <v>1844</v>
      </c>
      <c r="C130" s="175">
        <v>447.02521881600001</v>
      </c>
    </row>
    <row r="131" spans="1:3" x14ac:dyDescent="0.25">
      <c r="A131" s="252" t="s">
        <v>698</v>
      </c>
      <c r="B131" s="18" t="s">
        <v>842</v>
      </c>
      <c r="C131" s="175">
        <v>746.10675310080001</v>
      </c>
    </row>
    <row r="132" spans="1:3" x14ac:dyDescent="0.25">
      <c r="A132" s="252"/>
      <c r="B132" s="62" t="s">
        <v>615</v>
      </c>
      <c r="C132" s="175">
        <v>598.28744774400002</v>
      </c>
    </row>
    <row r="133" spans="1:3" x14ac:dyDescent="0.25">
      <c r="A133" s="252" t="s">
        <v>699</v>
      </c>
      <c r="B133" s="18" t="s">
        <v>843</v>
      </c>
      <c r="C133" s="175">
        <v>182.91138086400002</v>
      </c>
    </row>
    <row r="134" spans="1:3" x14ac:dyDescent="0.25">
      <c r="A134" s="252"/>
      <c r="B134" s="62" t="s">
        <v>615</v>
      </c>
      <c r="C134" s="175">
        <v>146.9371345248</v>
      </c>
    </row>
    <row r="135" spans="1:3" x14ac:dyDescent="0.25">
      <c r="A135" s="252" t="s">
        <v>701</v>
      </c>
      <c r="B135" s="18" t="s">
        <v>844</v>
      </c>
      <c r="C135" s="175">
        <v>411.52801834559995</v>
      </c>
    </row>
    <row r="136" spans="1:3" x14ac:dyDescent="0.25">
      <c r="A136" s="252"/>
      <c r="B136" s="62" t="s">
        <v>615</v>
      </c>
      <c r="C136" s="175">
        <v>331.4184753696</v>
      </c>
    </row>
    <row r="137" spans="1:3" x14ac:dyDescent="0.25">
      <c r="A137" s="252" t="s">
        <v>702</v>
      </c>
      <c r="B137" s="18" t="s">
        <v>845</v>
      </c>
      <c r="C137" s="175">
        <v>181.70778086400003</v>
      </c>
    </row>
    <row r="138" spans="1:3" x14ac:dyDescent="0.25">
      <c r="A138" s="252"/>
      <c r="B138" s="62" t="s">
        <v>615</v>
      </c>
      <c r="C138" s="175">
        <v>145.97425452479999</v>
      </c>
    </row>
    <row r="139" spans="1:3" x14ac:dyDescent="0.25">
      <c r="A139" s="252" t="s">
        <v>704</v>
      </c>
      <c r="B139" s="18" t="s">
        <v>846</v>
      </c>
      <c r="C139" s="175">
        <v>181.70778086400003</v>
      </c>
    </row>
    <row r="140" spans="1:3" x14ac:dyDescent="0.25">
      <c r="A140" s="252"/>
      <c r="B140" s="62" t="s">
        <v>615</v>
      </c>
      <c r="C140" s="175">
        <v>145.97425452479999</v>
      </c>
    </row>
    <row r="141" spans="1:3" x14ac:dyDescent="0.25">
      <c r="A141" s="252" t="s">
        <v>705</v>
      </c>
      <c r="B141" s="18" t="s">
        <v>847</v>
      </c>
      <c r="C141" s="175">
        <v>191.71890086400003</v>
      </c>
    </row>
    <row r="142" spans="1:3" x14ac:dyDescent="0.25">
      <c r="A142" s="252"/>
      <c r="B142" s="62" t="s">
        <v>615</v>
      </c>
      <c r="C142" s="175">
        <v>153.98315052479998</v>
      </c>
    </row>
    <row r="143" spans="1:3" x14ac:dyDescent="0.25">
      <c r="A143" s="252" t="s">
        <v>707</v>
      </c>
      <c r="B143" s="18" t="s">
        <v>848</v>
      </c>
      <c r="C143" s="175">
        <v>182.98218086400004</v>
      </c>
    </row>
    <row r="144" spans="1:3" x14ac:dyDescent="0.25">
      <c r="A144" s="252"/>
      <c r="B144" s="62" t="s">
        <v>615</v>
      </c>
      <c r="C144" s="175">
        <v>146.99377452479999</v>
      </c>
    </row>
    <row r="145" spans="1:3" x14ac:dyDescent="0.25">
      <c r="A145" s="252" t="s">
        <v>709</v>
      </c>
      <c r="B145" s="18" t="s">
        <v>849</v>
      </c>
      <c r="C145" s="175">
        <v>224.94855235200001</v>
      </c>
    </row>
    <row r="146" spans="1:3" x14ac:dyDescent="0.25">
      <c r="A146" s="252"/>
      <c r="B146" s="62" t="s">
        <v>615</v>
      </c>
      <c r="C146" s="175">
        <v>180.56687171519999</v>
      </c>
    </row>
    <row r="147" spans="1:3" x14ac:dyDescent="0.25">
      <c r="A147" s="13" t="s">
        <v>711</v>
      </c>
      <c r="B147" s="18" t="s">
        <v>821</v>
      </c>
      <c r="C147" s="175">
        <v>243.58630854720002</v>
      </c>
    </row>
    <row r="148" spans="1:3" x14ac:dyDescent="0.25">
      <c r="A148" s="252" t="s">
        <v>713</v>
      </c>
      <c r="B148" s="18" t="s">
        <v>850</v>
      </c>
      <c r="C148" s="175">
        <v>187.32930086400003</v>
      </c>
    </row>
    <row r="149" spans="1:3" x14ac:dyDescent="0.25">
      <c r="A149" s="252"/>
      <c r="B149" s="62" t="s">
        <v>615</v>
      </c>
      <c r="C149" s="175">
        <v>150.47147052479997</v>
      </c>
    </row>
    <row r="150" spans="1:3" x14ac:dyDescent="0.25">
      <c r="A150" s="252" t="s">
        <v>715</v>
      </c>
      <c r="B150" s="18" t="s">
        <v>851</v>
      </c>
      <c r="C150" s="175">
        <v>1117.2891093792002</v>
      </c>
    </row>
    <row r="151" spans="1:3" x14ac:dyDescent="0.25">
      <c r="A151" s="252"/>
      <c r="B151" s="62" t="s">
        <v>1844</v>
      </c>
      <c r="C151" s="175">
        <v>894.53946342720019</v>
      </c>
    </row>
    <row r="152" spans="1:3" x14ac:dyDescent="0.25">
      <c r="A152" s="252" t="s">
        <v>717</v>
      </c>
      <c r="B152" s="18" t="s">
        <v>852</v>
      </c>
      <c r="C152" s="175">
        <v>1117.2891093792002</v>
      </c>
    </row>
    <row r="153" spans="1:3" x14ac:dyDescent="0.25">
      <c r="A153" s="252"/>
      <c r="B153" s="62" t="s">
        <v>1844</v>
      </c>
      <c r="C153" s="175">
        <v>894.53946342720019</v>
      </c>
    </row>
    <row r="154" spans="1:3" x14ac:dyDescent="0.25">
      <c r="A154" s="258" t="s">
        <v>719</v>
      </c>
      <c r="B154" s="18" t="s">
        <v>853</v>
      </c>
      <c r="C154" s="175">
        <v>388.80353152320004</v>
      </c>
    </row>
    <row r="155" spans="1:3" x14ac:dyDescent="0.25">
      <c r="A155" s="259"/>
      <c r="B155" s="62" t="s">
        <v>1844</v>
      </c>
      <c r="C155" s="175">
        <v>311.75100114240001</v>
      </c>
    </row>
    <row r="156" spans="1:3" ht="17.25" customHeight="1" x14ac:dyDescent="0.25">
      <c r="A156" s="252" t="s">
        <v>721</v>
      </c>
      <c r="B156" s="18" t="s">
        <v>854</v>
      </c>
      <c r="C156" s="175">
        <v>920.52437747520003</v>
      </c>
    </row>
    <row r="157" spans="1:3" x14ac:dyDescent="0.25">
      <c r="A157" s="252"/>
      <c r="B157" s="62" t="s">
        <v>1844</v>
      </c>
      <c r="C157" s="175">
        <v>737.12767790399994</v>
      </c>
    </row>
    <row r="158" spans="1:3" ht="20.25" customHeight="1" x14ac:dyDescent="0.25">
      <c r="A158" s="252" t="s">
        <v>723</v>
      </c>
      <c r="B158" s="18" t="s">
        <v>855</v>
      </c>
      <c r="C158" s="175">
        <v>350.78780003519995</v>
      </c>
    </row>
    <row r="159" spans="1:3" x14ac:dyDescent="0.25">
      <c r="A159" s="252"/>
      <c r="B159" s="62" t="s">
        <v>1844</v>
      </c>
      <c r="C159" s="175">
        <v>281.33841595200005</v>
      </c>
    </row>
    <row r="160" spans="1:3" x14ac:dyDescent="0.25">
      <c r="A160" s="252" t="s">
        <v>725</v>
      </c>
      <c r="B160" s="18" t="s">
        <v>856</v>
      </c>
      <c r="C160" s="175">
        <v>1350.2596472352</v>
      </c>
    </row>
    <row r="161" spans="1:3" x14ac:dyDescent="0.25">
      <c r="A161" s="252"/>
      <c r="B161" s="62" t="s">
        <v>615</v>
      </c>
      <c r="C161" s="175">
        <v>1080.9158937120001</v>
      </c>
    </row>
    <row r="162" spans="1:3" x14ac:dyDescent="0.25">
      <c r="A162" s="13"/>
      <c r="B162" s="66" t="s">
        <v>857</v>
      </c>
      <c r="C162" s="175">
        <v>0</v>
      </c>
    </row>
    <row r="163" spans="1:3" ht="24" x14ac:dyDescent="0.25">
      <c r="A163" s="13" t="s">
        <v>727</v>
      </c>
      <c r="B163" s="18" t="s">
        <v>858</v>
      </c>
      <c r="C163" s="175">
        <v>1225.5952000000002</v>
      </c>
    </row>
    <row r="164" spans="1:3" x14ac:dyDescent="0.25">
      <c r="A164" s="13"/>
      <c r="B164" s="62" t="s">
        <v>1844</v>
      </c>
      <c r="C164" s="175">
        <v>1101.5055554976002</v>
      </c>
    </row>
    <row r="165" spans="1:3" x14ac:dyDescent="0.25">
      <c r="A165" s="13"/>
      <c r="B165" s="253" t="s">
        <v>859</v>
      </c>
      <c r="C165" s="253"/>
    </row>
    <row r="166" spans="1:3" x14ac:dyDescent="0.25">
      <c r="A166" s="13" t="s">
        <v>729</v>
      </c>
      <c r="B166" s="18" t="s">
        <v>860</v>
      </c>
      <c r="C166" s="175">
        <v>122.64319408320003</v>
      </c>
    </row>
    <row r="167" spans="1:3" x14ac:dyDescent="0.25">
      <c r="A167" s="13" t="s">
        <v>731</v>
      </c>
      <c r="B167" s="18" t="s">
        <v>861</v>
      </c>
      <c r="C167" s="175">
        <v>122.64319408320003</v>
      </c>
    </row>
    <row r="168" spans="1:3" x14ac:dyDescent="0.25">
      <c r="A168" s="13" t="s">
        <v>733</v>
      </c>
      <c r="B168" s="18" t="s">
        <v>862</v>
      </c>
      <c r="C168" s="175">
        <v>122.64319408320003</v>
      </c>
    </row>
    <row r="169" spans="1:3" x14ac:dyDescent="0.25">
      <c r="A169" s="13" t="s">
        <v>735</v>
      </c>
      <c r="B169" s="18" t="s">
        <v>863</v>
      </c>
      <c r="C169" s="175">
        <v>122.64319408320003</v>
      </c>
    </row>
    <row r="170" spans="1:3" x14ac:dyDescent="0.25">
      <c r="A170" s="13" t="s">
        <v>737</v>
      </c>
      <c r="B170" s="18" t="s">
        <v>864</v>
      </c>
      <c r="C170" s="175">
        <v>122.64319408320003</v>
      </c>
    </row>
    <row r="171" spans="1:3" x14ac:dyDescent="0.25">
      <c r="A171" s="13" t="s">
        <v>739</v>
      </c>
      <c r="B171" s="18" t="s">
        <v>865</v>
      </c>
      <c r="C171" s="175">
        <v>122.64319408320003</v>
      </c>
    </row>
    <row r="172" spans="1:3" ht="24" x14ac:dyDescent="0.25">
      <c r="A172" s="13" t="s">
        <v>741</v>
      </c>
      <c r="B172" s="18" t="s">
        <v>866</v>
      </c>
      <c r="C172" s="175">
        <v>122.64319408320003</v>
      </c>
    </row>
    <row r="173" spans="1:3" x14ac:dyDescent="0.25">
      <c r="A173" s="252" t="s">
        <v>743</v>
      </c>
      <c r="B173" s="18" t="s">
        <v>466</v>
      </c>
      <c r="C173" s="175">
        <v>182.19435131520001</v>
      </c>
    </row>
    <row r="174" spans="1:3" x14ac:dyDescent="0.25">
      <c r="A174" s="252"/>
      <c r="B174" s="62" t="s">
        <v>615</v>
      </c>
      <c r="C174" s="175">
        <v>146.46365697599998</v>
      </c>
    </row>
    <row r="175" spans="1:3" x14ac:dyDescent="0.25">
      <c r="A175" s="13" t="s">
        <v>745</v>
      </c>
      <c r="B175" s="18" t="s">
        <v>867</v>
      </c>
      <c r="C175" s="175">
        <v>202.18119999999999</v>
      </c>
    </row>
    <row r="176" spans="1:3" x14ac:dyDescent="0.25">
      <c r="A176" s="13" t="s">
        <v>747</v>
      </c>
      <c r="B176" s="18" t="s">
        <v>868</v>
      </c>
      <c r="C176" s="175">
        <v>122.64319408320003</v>
      </c>
    </row>
    <row r="177" spans="1:3" x14ac:dyDescent="0.25">
      <c r="A177" s="13" t="s">
        <v>748</v>
      </c>
      <c r="B177" s="18" t="s">
        <v>869</v>
      </c>
      <c r="C177" s="175">
        <v>63.0920368512</v>
      </c>
    </row>
    <row r="178" spans="1:3" x14ac:dyDescent="0.25">
      <c r="A178" s="67"/>
      <c r="B178" s="250" t="s">
        <v>870</v>
      </c>
      <c r="C178" s="251"/>
    </row>
    <row r="179" spans="1:3" x14ac:dyDescent="0.25">
      <c r="A179" s="13" t="s">
        <v>750</v>
      </c>
      <c r="B179" s="18" t="s">
        <v>871</v>
      </c>
      <c r="C179" s="175">
        <v>1993.8933225312003</v>
      </c>
    </row>
    <row r="180" spans="1:3" x14ac:dyDescent="0.25">
      <c r="A180" s="13" t="s">
        <v>751</v>
      </c>
      <c r="B180" s="18" t="s">
        <v>872</v>
      </c>
      <c r="C180" s="175">
        <v>1972.3984425312001</v>
      </c>
    </row>
    <row r="181" spans="1:3" ht="24" customHeight="1" x14ac:dyDescent="0.25">
      <c r="A181" s="13" t="s">
        <v>753</v>
      </c>
      <c r="B181" s="18" t="s">
        <v>868</v>
      </c>
      <c r="C181" s="175">
        <v>1593.5682991392002</v>
      </c>
    </row>
    <row r="182" spans="1:3" x14ac:dyDescent="0.25">
      <c r="A182" s="13" t="s">
        <v>755</v>
      </c>
      <c r="B182" s="18" t="s">
        <v>468</v>
      </c>
      <c r="C182" s="175">
        <v>1902.2839252991998</v>
      </c>
    </row>
    <row r="183" spans="1:3" x14ac:dyDescent="0.25">
      <c r="A183" s="13" t="s">
        <v>757</v>
      </c>
      <c r="B183" s="18" t="s">
        <v>466</v>
      </c>
      <c r="C183" s="175">
        <v>1432.7686531872</v>
      </c>
    </row>
    <row r="184" spans="1:3" ht="20.25" customHeight="1" x14ac:dyDescent="0.25">
      <c r="A184" s="67"/>
      <c r="B184" s="250" t="s">
        <v>873</v>
      </c>
      <c r="C184" s="251"/>
    </row>
    <row r="185" spans="1:3" ht="12" customHeight="1" x14ac:dyDescent="0.25">
      <c r="A185" s="67"/>
      <c r="B185" s="66" t="s">
        <v>788</v>
      </c>
      <c r="C185" s="176"/>
    </row>
    <row r="186" spans="1:3" x14ac:dyDescent="0.25">
      <c r="A186" s="252" t="s">
        <v>760</v>
      </c>
      <c r="B186" s="18" t="s">
        <v>789</v>
      </c>
      <c r="C186" s="175">
        <v>289.20596003520001</v>
      </c>
    </row>
    <row r="187" spans="1:3" x14ac:dyDescent="0.25">
      <c r="A187" s="252"/>
      <c r="B187" s="62" t="s">
        <v>1844</v>
      </c>
      <c r="C187" s="175">
        <v>232.072943952</v>
      </c>
    </row>
    <row r="188" spans="1:3" x14ac:dyDescent="0.25">
      <c r="A188" s="252" t="s">
        <v>761</v>
      </c>
      <c r="B188" s="18" t="s">
        <v>229</v>
      </c>
      <c r="C188" s="175">
        <v>958.29931533119998</v>
      </c>
    </row>
    <row r="189" spans="1:3" x14ac:dyDescent="0.25">
      <c r="A189" s="252"/>
      <c r="B189" s="62" t="s">
        <v>874</v>
      </c>
      <c r="C189" s="175">
        <v>767.34762818880006</v>
      </c>
    </row>
    <row r="190" spans="1:3" x14ac:dyDescent="0.25">
      <c r="A190" s="258" t="s">
        <v>762</v>
      </c>
      <c r="B190" s="18" t="s">
        <v>875</v>
      </c>
      <c r="C190" s="175">
        <v>582.99888045119997</v>
      </c>
    </row>
    <row r="191" spans="1:3" x14ac:dyDescent="0.25">
      <c r="A191" s="259"/>
      <c r="B191" s="62" t="s">
        <v>1844</v>
      </c>
      <c r="C191" s="175">
        <v>467.10728028480003</v>
      </c>
    </row>
    <row r="192" spans="1:3" x14ac:dyDescent="0.25">
      <c r="A192" s="252" t="s">
        <v>764</v>
      </c>
      <c r="B192" s="18" t="s">
        <v>876</v>
      </c>
      <c r="C192" s="175">
        <v>563.81208045120002</v>
      </c>
    </row>
    <row r="193" spans="1:3" x14ac:dyDescent="0.25">
      <c r="A193" s="252"/>
      <c r="B193" s="62" t="s">
        <v>1844</v>
      </c>
      <c r="C193" s="175">
        <v>451.75784028480007</v>
      </c>
    </row>
    <row r="194" spans="1:3" x14ac:dyDescent="0.25">
      <c r="A194" s="252" t="s">
        <v>766</v>
      </c>
      <c r="B194" s="18" t="s">
        <v>877</v>
      </c>
      <c r="C194" s="175">
        <v>588.05400045120007</v>
      </c>
    </row>
    <row r="195" spans="1:3" x14ac:dyDescent="0.25">
      <c r="A195" s="252"/>
      <c r="B195" s="62" t="s">
        <v>874</v>
      </c>
      <c r="C195" s="175">
        <v>471.15137628479999</v>
      </c>
    </row>
    <row r="196" spans="1:3" x14ac:dyDescent="0.25">
      <c r="A196" s="252" t="s">
        <v>185</v>
      </c>
      <c r="B196" s="18" t="s">
        <v>793</v>
      </c>
      <c r="C196" s="175">
        <v>568.68312045120001</v>
      </c>
    </row>
    <row r="197" spans="1:3" x14ac:dyDescent="0.25">
      <c r="A197" s="252"/>
      <c r="B197" s="62" t="s">
        <v>874</v>
      </c>
      <c r="C197" s="175">
        <v>455.65467228479997</v>
      </c>
    </row>
    <row r="198" spans="1:3" x14ac:dyDescent="0.25">
      <c r="A198" s="252" t="s">
        <v>187</v>
      </c>
      <c r="B198" s="18" t="s">
        <v>795</v>
      </c>
      <c r="C198" s="175">
        <v>1238.1729557471999</v>
      </c>
    </row>
    <row r="199" spans="1:3" x14ac:dyDescent="0.25">
      <c r="A199" s="252"/>
      <c r="B199" s="62" t="s">
        <v>1844</v>
      </c>
      <c r="C199" s="175">
        <v>991.24654052160031</v>
      </c>
    </row>
    <row r="200" spans="1:3" x14ac:dyDescent="0.25">
      <c r="A200" s="252" t="s">
        <v>189</v>
      </c>
      <c r="B200" s="18" t="s">
        <v>801</v>
      </c>
      <c r="C200" s="175">
        <v>601.70424045120001</v>
      </c>
    </row>
    <row r="201" spans="1:3" x14ac:dyDescent="0.25">
      <c r="A201" s="252"/>
      <c r="B201" s="62" t="s">
        <v>1844</v>
      </c>
      <c r="C201" s="175">
        <v>482.07156828479992</v>
      </c>
    </row>
    <row r="202" spans="1:3" x14ac:dyDescent="0.25">
      <c r="A202" s="252" t="s">
        <v>191</v>
      </c>
      <c r="B202" s="18" t="s">
        <v>568</v>
      </c>
      <c r="C202" s="175">
        <v>571.34520045120007</v>
      </c>
    </row>
    <row r="203" spans="1:3" x14ac:dyDescent="0.25">
      <c r="A203" s="252"/>
      <c r="B203" s="62" t="s">
        <v>1844</v>
      </c>
      <c r="C203" s="175">
        <v>457.78433628480002</v>
      </c>
    </row>
    <row r="204" spans="1:3" x14ac:dyDescent="0.25">
      <c r="A204" s="252" t="s">
        <v>193</v>
      </c>
      <c r="B204" s="18" t="s">
        <v>625</v>
      </c>
      <c r="C204" s="175">
        <v>569.4760804512</v>
      </c>
    </row>
    <row r="205" spans="1:3" x14ac:dyDescent="0.25">
      <c r="A205" s="252"/>
      <c r="B205" s="62" t="s">
        <v>1844</v>
      </c>
      <c r="C205" s="175">
        <v>456.28904028479997</v>
      </c>
    </row>
    <row r="206" spans="1:3" x14ac:dyDescent="0.25">
      <c r="A206" s="252" t="s">
        <v>773</v>
      </c>
      <c r="B206" s="18" t="s">
        <v>804</v>
      </c>
      <c r="C206" s="175">
        <v>568.79640045120004</v>
      </c>
    </row>
    <row r="207" spans="1:3" x14ac:dyDescent="0.25">
      <c r="A207" s="252"/>
      <c r="B207" s="62" t="s">
        <v>874</v>
      </c>
      <c r="C207" s="175">
        <v>455.74529628480002</v>
      </c>
    </row>
    <row r="208" spans="1:3" x14ac:dyDescent="0.25">
      <c r="A208" s="252" t="s">
        <v>775</v>
      </c>
      <c r="B208" s="18" t="s">
        <v>807</v>
      </c>
      <c r="C208" s="175">
        <v>859.06224045120007</v>
      </c>
    </row>
    <row r="209" spans="1:3" x14ac:dyDescent="0.25">
      <c r="A209" s="252"/>
      <c r="B209" s="62" t="s">
        <v>1844</v>
      </c>
      <c r="C209" s="175">
        <v>687.95796828480002</v>
      </c>
    </row>
    <row r="210" spans="1:3" x14ac:dyDescent="0.25">
      <c r="A210" s="252" t="s">
        <v>777</v>
      </c>
      <c r="B210" s="18" t="s">
        <v>468</v>
      </c>
      <c r="C210" s="175">
        <v>859.3879204512001</v>
      </c>
    </row>
    <row r="211" spans="1:3" x14ac:dyDescent="0.25">
      <c r="A211" s="252"/>
      <c r="B211" s="62" t="s">
        <v>1844</v>
      </c>
      <c r="C211" s="175">
        <v>688.2185122848</v>
      </c>
    </row>
    <row r="212" spans="1:3" x14ac:dyDescent="0.25">
      <c r="A212" s="252" t="s">
        <v>779</v>
      </c>
      <c r="B212" s="18" t="s">
        <v>809</v>
      </c>
      <c r="C212" s="175">
        <v>446.53640598719994</v>
      </c>
    </row>
    <row r="213" spans="1:3" x14ac:dyDescent="0.25">
      <c r="A213" s="252"/>
      <c r="B213" s="62" t="s">
        <v>874</v>
      </c>
      <c r="C213" s="175">
        <v>357.93730071360005</v>
      </c>
    </row>
    <row r="214" spans="1:3" x14ac:dyDescent="0.25">
      <c r="A214" s="252" t="s">
        <v>781</v>
      </c>
      <c r="B214" s="18" t="s">
        <v>472</v>
      </c>
      <c r="C214" s="175">
        <v>600.52509193920014</v>
      </c>
    </row>
    <row r="215" spans="1:3" x14ac:dyDescent="0.25">
      <c r="A215" s="252"/>
      <c r="B215" s="62" t="s">
        <v>874</v>
      </c>
      <c r="C215" s="175">
        <v>481.12824947520011</v>
      </c>
    </row>
    <row r="216" spans="1:3" x14ac:dyDescent="0.25">
      <c r="A216" s="252" t="s">
        <v>783</v>
      </c>
      <c r="B216" s="18" t="s">
        <v>814</v>
      </c>
      <c r="C216" s="175">
        <v>481.19621747520011</v>
      </c>
    </row>
    <row r="217" spans="1:3" x14ac:dyDescent="0.25">
      <c r="A217" s="252"/>
      <c r="B217" s="62" t="s">
        <v>874</v>
      </c>
      <c r="C217" s="175">
        <v>385.66514990399997</v>
      </c>
    </row>
    <row r="218" spans="1:3" x14ac:dyDescent="0.25">
      <c r="A218" s="252" t="s">
        <v>785</v>
      </c>
      <c r="B218" s="18" t="s">
        <v>732</v>
      </c>
      <c r="C218" s="175">
        <v>535.14194896320009</v>
      </c>
    </row>
    <row r="219" spans="1:3" x14ac:dyDescent="0.25">
      <c r="A219" s="252"/>
      <c r="B219" s="62" t="s">
        <v>874</v>
      </c>
      <c r="C219" s="175">
        <v>428.82173509440003</v>
      </c>
    </row>
    <row r="220" spans="1:3" x14ac:dyDescent="0.25">
      <c r="A220" s="252" t="s">
        <v>878</v>
      </c>
      <c r="B220" s="18" t="s">
        <v>879</v>
      </c>
      <c r="C220" s="175">
        <v>956.74171533120023</v>
      </c>
    </row>
    <row r="221" spans="1:3" x14ac:dyDescent="0.25">
      <c r="A221" s="252"/>
      <c r="B221" s="62" t="s">
        <v>874</v>
      </c>
      <c r="C221" s="175">
        <v>766.10154818880005</v>
      </c>
    </row>
    <row r="222" spans="1:3" x14ac:dyDescent="0.25">
      <c r="A222" s="252" t="s">
        <v>880</v>
      </c>
      <c r="B222" s="18" t="s">
        <v>881</v>
      </c>
      <c r="C222" s="175">
        <v>562.43856045120003</v>
      </c>
    </row>
    <row r="223" spans="1:3" x14ac:dyDescent="0.25">
      <c r="A223" s="252"/>
      <c r="B223" s="62" t="s">
        <v>1844</v>
      </c>
      <c r="C223" s="175">
        <v>450.6590242847999</v>
      </c>
    </row>
    <row r="224" spans="1:3" x14ac:dyDescent="0.25">
      <c r="A224" s="252" t="s">
        <v>882</v>
      </c>
      <c r="B224" s="18" t="s">
        <v>815</v>
      </c>
      <c r="C224" s="175">
        <v>959.47459533120013</v>
      </c>
    </row>
    <row r="225" spans="1:3" x14ac:dyDescent="0.25">
      <c r="A225" s="252"/>
      <c r="B225" s="62" t="s">
        <v>874</v>
      </c>
      <c r="C225" s="175">
        <v>768.2878521888</v>
      </c>
    </row>
    <row r="226" spans="1:3" x14ac:dyDescent="0.25">
      <c r="A226" s="252" t="s">
        <v>883</v>
      </c>
      <c r="B226" s="18" t="s">
        <v>817</v>
      </c>
      <c r="C226" s="175">
        <v>959.0922753312002</v>
      </c>
    </row>
    <row r="227" spans="1:3" x14ac:dyDescent="0.25">
      <c r="A227" s="252"/>
      <c r="B227" s="62" t="s">
        <v>874</v>
      </c>
      <c r="C227" s="175">
        <v>767.98199618879994</v>
      </c>
    </row>
    <row r="228" spans="1:3" x14ac:dyDescent="0.25">
      <c r="A228" s="252" t="s">
        <v>884</v>
      </c>
      <c r="B228" s="18" t="s">
        <v>818</v>
      </c>
      <c r="C228" s="175">
        <v>481.73429747520009</v>
      </c>
    </row>
    <row r="229" spans="1:3" x14ac:dyDescent="0.25">
      <c r="A229" s="252"/>
      <c r="B229" s="62" t="s">
        <v>874</v>
      </c>
      <c r="C229" s="175">
        <v>386.09561390399995</v>
      </c>
    </row>
    <row r="230" spans="1:3" x14ac:dyDescent="0.25">
      <c r="A230" s="252" t="s">
        <v>885</v>
      </c>
      <c r="B230" s="18" t="s">
        <v>886</v>
      </c>
      <c r="C230" s="175">
        <v>403.11155449919994</v>
      </c>
    </row>
    <row r="231" spans="1:3" x14ac:dyDescent="0.25">
      <c r="A231" s="252"/>
      <c r="B231" s="62" t="s">
        <v>874</v>
      </c>
      <c r="C231" s="175">
        <v>323.19741952320004</v>
      </c>
    </row>
    <row r="232" spans="1:3" x14ac:dyDescent="0.25">
      <c r="A232" s="252" t="s">
        <v>887</v>
      </c>
      <c r="B232" s="18" t="s">
        <v>577</v>
      </c>
      <c r="C232" s="175">
        <v>560.4420004512001</v>
      </c>
    </row>
    <row r="233" spans="1:3" x14ac:dyDescent="0.25">
      <c r="A233" s="252"/>
      <c r="B233" s="62" t="s">
        <v>1844</v>
      </c>
      <c r="C233" s="175">
        <v>449.06177628480003</v>
      </c>
    </row>
    <row r="234" spans="1:3" ht="13.5" customHeight="1" x14ac:dyDescent="0.25">
      <c r="A234" s="13"/>
      <c r="B234" s="253" t="s">
        <v>857</v>
      </c>
      <c r="C234" s="253"/>
    </row>
    <row r="235" spans="1:3" x14ac:dyDescent="0.25">
      <c r="A235" s="13" t="s">
        <v>888</v>
      </c>
      <c r="B235" s="18" t="s">
        <v>889</v>
      </c>
      <c r="C235" s="175">
        <v>1225.5952000000002</v>
      </c>
    </row>
    <row r="236" spans="1:3" x14ac:dyDescent="0.25">
      <c r="A236" s="13"/>
      <c r="B236" s="62" t="s">
        <v>1844</v>
      </c>
      <c r="C236" s="175">
        <v>1101.5055554976002</v>
      </c>
    </row>
    <row r="237" spans="1:3" ht="21" customHeight="1" x14ac:dyDescent="0.25">
      <c r="A237" s="13"/>
      <c r="B237" s="253" t="s">
        <v>822</v>
      </c>
      <c r="C237" s="253"/>
    </row>
    <row r="238" spans="1:3" ht="14.25" customHeight="1" x14ac:dyDescent="0.25">
      <c r="A238" s="252" t="s">
        <v>890</v>
      </c>
      <c r="B238" s="18" t="s">
        <v>891</v>
      </c>
      <c r="C238" s="175">
        <v>709.75339768319998</v>
      </c>
    </row>
    <row r="239" spans="1:3" x14ac:dyDescent="0.25">
      <c r="A239" s="252"/>
      <c r="B239" s="62" t="s">
        <v>1844</v>
      </c>
      <c r="C239" s="175">
        <v>568.51089407040001</v>
      </c>
    </row>
    <row r="240" spans="1:3" ht="48.75" customHeight="1" x14ac:dyDescent="0.25">
      <c r="A240" s="252" t="s">
        <v>892</v>
      </c>
      <c r="B240" s="68" t="s">
        <v>893</v>
      </c>
      <c r="C240" s="175">
        <v>633.68692892160004</v>
      </c>
    </row>
    <row r="241" spans="1:3" x14ac:dyDescent="0.25">
      <c r="A241" s="252"/>
      <c r="B241" s="62" t="s">
        <v>1844</v>
      </c>
      <c r="C241" s="175">
        <v>506.0696882016</v>
      </c>
    </row>
    <row r="242" spans="1:3" x14ac:dyDescent="0.25">
      <c r="A242" s="252" t="s">
        <v>894</v>
      </c>
      <c r="B242" s="18" t="s">
        <v>895</v>
      </c>
      <c r="C242" s="175">
        <v>998.25496681919992</v>
      </c>
    </row>
    <row r="243" spans="1:3" x14ac:dyDescent="0.25">
      <c r="A243" s="252"/>
      <c r="B243" s="62" t="s">
        <v>1844</v>
      </c>
      <c r="C243" s="175">
        <v>799.31214937919992</v>
      </c>
    </row>
    <row r="244" spans="1:3" x14ac:dyDescent="0.25">
      <c r="A244" s="13" t="s">
        <v>896</v>
      </c>
      <c r="B244" s="63" t="s">
        <v>897</v>
      </c>
      <c r="C244" s="175">
        <v>732.72106438080004</v>
      </c>
    </row>
    <row r="245" spans="1:3" x14ac:dyDescent="0.25">
      <c r="A245" s="252" t="s">
        <v>898</v>
      </c>
      <c r="B245" s="18" t="s">
        <v>828</v>
      </c>
      <c r="C245" s="175">
        <v>565.25153280960012</v>
      </c>
    </row>
    <row r="246" spans="1:3" x14ac:dyDescent="0.25">
      <c r="A246" s="252"/>
      <c r="B246" s="62" t="s">
        <v>615</v>
      </c>
      <c r="C246" s="175">
        <v>453.60327151104013</v>
      </c>
    </row>
    <row r="247" spans="1:3" x14ac:dyDescent="0.25">
      <c r="A247" s="252" t="s">
        <v>899</v>
      </c>
      <c r="B247" s="18" t="s">
        <v>900</v>
      </c>
      <c r="C247" s="175">
        <v>843.70761789120002</v>
      </c>
    </row>
    <row r="248" spans="1:3" x14ac:dyDescent="0.25">
      <c r="A248" s="252"/>
      <c r="B248" s="62" t="s">
        <v>1844</v>
      </c>
      <c r="C248" s="175">
        <v>675.67427023680011</v>
      </c>
    </row>
    <row r="249" spans="1:3" x14ac:dyDescent="0.25">
      <c r="A249" s="252" t="s">
        <v>901</v>
      </c>
      <c r="B249" s="18" t="s">
        <v>902</v>
      </c>
      <c r="C249" s="175">
        <v>922.01628640320007</v>
      </c>
    </row>
    <row r="250" spans="1:3" x14ac:dyDescent="0.25">
      <c r="A250" s="252"/>
      <c r="B250" s="62" t="s">
        <v>1844</v>
      </c>
      <c r="C250" s="175">
        <v>738.32120504640011</v>
      </c>
    </row>
    <row r="251" spans="1:3" x14ac:dyDescent="0.25">
      <c r="A251" s="252" t="s">
        <v>903</v>
      </c>
      <c r="B251" s="18" t="s">
        <v>835</v>
      </c>
      <c r="C251" s="175">
        <v>999.81256681919979</v>
      </c>
    </row>
    <row r="252" spans="1:3" x14ac:dyDescent="0.25">
      <c r="A252" s="252"/>
      <c r="B252" s="62" t="s">
        <v>1844</v>
      </c>
      <c r="C252" s="175">
        <v>800.55822937920016</v>
      </c>
    </row>
    <row r="253" spans="1:3" x14ac:dyDescent="0.25">
      <c r="A253" s="13" t="s">
        <v>904</v>
      </c>
      <c r="B253" s="18" t="s">
        <v>1257</v>
      </c>
      <c r="C253" s="175">
        <v>700.30867768320002</v>
      </c>
    </row>
    <row r="254" spans="1:3" x14ac:dyDescent="0.25">
      <c r="A254" s="252" t="s">
        <v>1258</v>
      </c>
      <c r="B254" s="18" t="s">
        <v>1259</v>
      </c>
      <c r="C254" s="175">
        <v>1214.1048242592003</v>
      </c>
    </row>
    <row r="255" spans="1:3" x14ac:dyDescent="0.25">
      <c r="A255" s="252"/>
      <c r="B255" s="62" t="s">
        <v>1844</v>
      </c>
      <c r="C255" s="175">
        <v>971.99203533120021</v>
      </c>
    </row>
    <row r="256" spans="1:3" x14ac:dyDescent="0.25">
      <c r="A256" s="252" t="s">
        <v>1260</v>
      </c>
      <c r="B256" s="18" t="s">
        <v>836</v>
      </c>
      <c r="C256" s="175">
        <v>1307.0524519392002</v>
      </c>
    </row>
    <row r="257" spans="1:3" x14ac:dyDescent="0.25">
      <c r="A257" s="252"/>
      <c r="B257" s="62" t="s">
        <v>1844</v>
      </c>
      <c r="C257" s="175">
        <v>1046.3501374752002</v>
      </c>
    </row>
    <row r="258" spans="1:3" x14ac:dyDescent="0.25">
      <c r="A258" s="252" t="s">
        <v>1261</v>
      </c>
      <c r="B258" s="18" t="s">
        <v>837</v>
      </c>
      <c r="C258" s="175">
        <v>998.39656681919996</v>
      </c>
    </row>
    <row r="259" spans="1:3" x14ac:dyDescent="0.25">
      <c r="A259" s="252"/>
      <c r="B259" s="62" t="s">
        <v>1844</v>
      </c>
      <c r="C259" s="175">
        <v>799.42542937920007</v>
      </c>
    </row>
    <row r="260" spans="1:3" ht="14.25" customHeight="1" x14ac:dyDescent="0.25">
      <c r="A260" s="252" t="s">
        <v>1262</v>
      </c>
      <c r="B260" s="18" t="s">
        <v>1263</v>
      </c>
      <c r="C260" s="175">
        <v>1500.7733864928</v>
      </c>
    </row>
    <row r="261" spans="1:3" ht="13.5" customHeight="1" x14ac:dyDescent="0.25">
      <c r="A261" s="252"/>
      <c r="B261" s="62" t="s">
        <v>1844</v>
      </c>
      <c r="C261" s="175">
        <v>1247.965140624</v>
      </c>
    </row>
    <row r="262" spans="1:3" ht="11.25" customHeight="1" x14ac:dyDescent="0.25">
      <c r="A262" s="252" t="s">
        <v>1264</v>
      </c>
      <c r="B262" s="18" t="s">
        <v>839</v>
      </c>
      <c r="C262" s="175">
        <v>997.24960681919981</v>
      </c>
    </row>
    <row r="263" spans="1:3" ht="12.75" customHeight="1" x14ac:dyDescent="0.25">
      <c r="A263" s="252"/>
      <c r="B263" s="62" t="s">
        <v>1844</v>
      </c>
      <c r="C263" s="175">
        <v>798.50786137919988</v>
      </c>
    </row>
    <row r="264" spans="1:3" x14ac:dyDescent="0.25">
      <c r="A264" s="252" t="s">
        <v>1265</v>
      </c>
      <c r="B264" s="18" t="s">
        <v>842</v>
      </c>
      <c r="C264" s="175">
        <v>742.63740640320009</v>
      </c>
    </row>
    <row r="265" spans="1:3" x14ac:dyDescent="0.25">
      <c r="A265" s="252"/>
      <c r="B265" s="62" t="s">
        <v>615</v>
      </c>
      <c r="C265" s="175">
        <v>594.81810104639999</v>
      </c>
    </row>
    <row r="266" spans="1:3" x14ac:dyDescent="0.25">
      <c r="A266" s="252" t="s">
        <v>1266</v>
      </c>
      <c r="B266" s="18" t="s">
        <v>843</v>
      </c>
      <c r="C266" s="175">
        <v>997.27792681919993</v>
      </c>
    </row>
    <row r="267" spans="1:3" x14ac:dyDescent="0.25">
      <c r="A267" s="252"/>
      <c r="B267" s="62" t="s">
        <v>1844</v>
      </c>
      <c r="C267" s="175">
        <v>798.53051737920009</v>
      </c>
    </row>
    <row r="268" spans="1:3" x14ac:dyDescent="0.25">
      <c r="A268" s="252" t="s">
        <v>1267</v>
      </c>
      <c r="B268" s="18" t="s">
        <v>847</v>
      </c>
      <c r="C268" s="175">
        <v>1006.5810468192</v>
      </c>
    </row>
    <row r="269" spans="1:3" x14ac:dyDescent="0.25">
      <c r="A269" s="252"/>
      <c r="B269" s="62" t="s">
        <v>1844</v>
      </c>
      <c r="C269" s="175">
        <v>805.9730133792001</v>
      </c>
    </row>
    <row r="270" spans="1:3" x14ac:dyDescent="0.25">
      <c r="A270" s="252" t="s">
        <v>1268</v>
      </c>
      <c r="B270" s="18" t="s">
        <v>844</v>
      </c>
      <c r="C270" s="175">
        <v>402.20531449919997</v>
      </c>
    </row>
    <row r="271" spans="1:3" x14ac:dyDescent="0.25">
      <c r="A271" s="252"/>
      <c r="B271" s="62" t="s">
        <v>1844</v>
      </c>
      <c r="C271" s="175">
        <v>322.47242752320005</v>
      </c>
    </row>
    <row r="272" spans="1:3" ht="12" customHeight="1" x14ac:dyDescent="0.25">
      <c r="A272" s="252" t="s">
        <v>1269</v>
      </c>
      <c r="B272" s="18" t="s">
        <v>848</v>
      </c>
      <c r="C272" s="175">
        <v>997.34872681920001</v>
      </c>
    </row>
    <row r="273" spans="1:3" x14ac:dyDescent="0.25">
      <c r="A273" s="252"/>
      <c r="B273" s="62" t="s">
        <v>1844</v>
      </c>
      <c r="C273" s="175">
        <v>798.58715737919999</v>
      </c>
    </row>
    <row r="274" spans="1:3" x14ac:dyDescent="0.25">
      <c r="A274" s="13"/>
      <c r="B274" s="66" t="s">
        <v>859</v>
      </c>
      <c r="C274" s="175">
        <v>0</v>
      </c>
    </row>
    <row r="275" spans="1:3" x14ac:dyDescent="0.25">
      <c r="A275" s="13" t="s">
        <v>1270</v>
      </c>
      <c r="B275" s="18" t="s">
        <v>860</v>
      </c>
      <c r="C275" s="175">
        <v>122.64319408320003</v>
      </c>
    </row>
    <row r="276" spans="1:3" x14ac:dyDescent="0.25">
      <c r="A276" s="13" t="s">
        <v>1271</v>
      </c>
      <c r="B276" s="18" t="s">
        <v>861</v>
      </c>
      <c r="C276" s="175">
        <v>122.64319408320003</v>
      </c>
    </row>
    <row r="277" spans="1:3" x14ac:dyDescent="0.25">
      <c r="A277" s="13" t="s">
        <v>1272</v>
      </c>
      <c r="B277" s="18" t="s">
        <v>862</v>
      </c>
      <c r="C277" s="175">
        <v>122.64319408320003</v>
      </c>
    </row>
    <row r="278" spans="1:3" x14ac:dyDescent="0.25">
      <c r="A278" s="13" t="s">
        <v>1273</v>
      </c>
      <c r="B278" s="18" t="s">
        <v>1274</v>
      </c>
      <c r="C278" s="175">
        <v>122.64319408320003</v>
      </c>
    </row>
    <row r="279" spans="1:3" ht="24" x14ac:dyDescent="0.25">
      <c r="A279" s="13" t="s">
        <v>1275</v>
      </c>
      <c r="B279" s="18" t="s">
        <v>968</v>
      </c>
      <c r="C279" s="175">
        <v>122.64319408320003</v>
      </c>
    </row>
    <row r="280" spans="1:3" x14ac:dyDescent="0.25">
      <c r="A280" s="13" t="s">
        <v>1276</v>
      </c>
      <c r="B280" s="18" t="s">
        <v>1277</v>
      </c>
      <c r="C280" s="175">
        <v>122.64319408320003</v>
      </c>
    </row>
    <row r="281" spans="1:3" ht="12.75" customHeight="1" x14ac:dyDescent="0.25">
      <c r="A281" s="258" t="s">
        <v>1278</v>
      </c>
      <c r="B281" s="17" t="s">
        <v>466</v>
      </c>
      <c r="C281" s="175">
        <v>182.19435131520001</v>
      </c>
    </row>
    <row r="282" spans="1:3" ht="11.25" customHeight="1" x14ac:dyDescent="0.25">
      <c r="A282" s="259"/>
      <c r="B282" s="62" t="s">
        <v>1844</v>
      </c>
      <c r="C282" s="175">
        <v>146.46365697599998</v>
      </c>
    </row>
    <row r="283" spans="1:3" ht="14.25" customHeight="1" x14ac:dyDescent="0.25">
      <c r="A283" s="13" t="s">
        <v>1279</v>
      </c>
      <c r="B283" s="18" t="s">
        <v>1280</v>
      </c>
      <c r="C283" s="175">
        <v>63.0920368512</v>
      </c>
    </row>
    <row r="284" spans="1:3" x14ac:dyDescent="0.25">
      <c r="A284" s="13" t="s">
        <v>1281</v>
      </c>
      <c r="B284" s="18" t="s">
        <v>1282</v>
      </c>
      <c r="C284" s="175">
        <v>122.64319408320003</v>
      </c>
    </row>
    <row r="285" spans="1:3" x14ac:dyDescent="0.25">
      <c r="A285" s="258" t="s">
        <v>1283</v>
      </c>
      <c r="B285" s="18" t="s">
        <v>1151</v>
      </c>
      <c r="C285" s="175">
        <v>434.56</v>
      </c>
    </row>
    <row r="286" spans="1:3" ht="13.5" customHeight="1" x14ac:dyDescent="0.25">
      <c r="A286" s="259"/>
      <c r="B286" s="62" t="s">
        <v>1844</v>
      </c>
      <c r="C286" s="175">
        <v>348.08</v>
      </c>
    </row>
    <row r="287" spans="1:3" ht="26.25" customHeight="1" x14ac:dyDescent="0.25">
      <c r="A287" s="67"/>
      <c r="B287" s="250" t="s">
        <v>1284</v>
      </c>
      <c r="C287" s="251"/>
    </row>
    <row r="288" spans="1:3" x14ac:dyDescent="0.25">
      <c r="A288" s="13" t="s">
        <v>1285</v>
      </c>
      <c r="B288" s="18" t="s">
        <v>789</v>
      </c>
      <c r="C288" s="175">
        <v>1007.7899239680002</v>
      </c>
    </row>
    <row r="289" spans="1:3" x14ac:dyDescent="0.25">
      <c r="A289" s="13" t="s">
        <v>1286</v>
      </c>
      <c r="B289" s="18" t="s">
        <v>229</v>
      </c>
      <c r="C289" s="175">
        <v>1676.8549592640002</v>
      </c>
    </row>
    <row r="290" spans="1:3" x14ac:dyDescent="0.25">
      <c r="A290" s="13" t="s">
        <v>1287</v>
      </c>
      <c r="B290" s="18" t="s">
        <v>600</v>
      </c>
      <c r="C290" s="175">
        <v>1433.7547442592002</v>
      </c>
    </row>
    <row r="291" spans="1:3" x14ac:dyDescent="0.25">
      <c r="A291" s="13" t="s">
        <v>1288</v>
      </c>
      <c r="B291" s="63" t="s">
        <v>876</v>
      </c>
      <c r="C291" s="175">
        <v>1280.3145243839999</v>
      </c>
    </row>
    <row r="292" spans="1:3" x14ac:dyDescent="0.25">
      <c r="A292" s="13" t="s">
        <v>1289</v>
      </c>
      <c r="B292" s="18" t="s">
        <v>606</v>
      </c>
      <c r="C292" s="175">
        <v>841.22715801599998</v>
      </c>
    </row>
    <row r="293" spans="1:3" x14ac:dyDescent="0.25">
      <c r="A293" s="13" t="s">
        <v>1290</v>
      </c>
      <c r="B293" s="18" t="s">
        <v>877</v>
      </c>
      <c r="C293" s="175">
        <v>1306.6379643840003</v>
      </c>
    </row>
    <row r="294" spans="1:3" x14ac:dyDescent="0.25">
      <c r="A294" s="13" t="s">
        <v>1291</v>
      </c>
      <c r="B294" s="18" t="s">
        <v>793</v>
      </c>
      <c r="C294" s="175">
        <v>1292.9594043840002</v>
      </c>
    </row>
    <row r="295" spans="1:3" x14ac:dyDescent="0.25">
      <c r="A295" s="13" t="s">
        <v>1292</v>
      </c>
      <c r="B295" s="18" t="s">
        <v>795</v>
      </c>
      <c r="C295" s="175">
        <v>1954.3072396800003</v>
      </c>
    </row>
    <row r="296" spans="1:3" x14ac:dyDescent="0.25">
      <c r="A296" s="13" t="s">
        <v>1293</v>
      </c>
      <c r="B296" s="18" t="s">
        <v>609</v>
      </c>
      <c r="C296" s="175">
        <v>3019.4790796800007</v>
      </c>
    </row>
    <row r="297" spans="1:3" x14ac:dyDescent="0.25">
      <c r="A297" s="13" t="s">
        <v>1294</v>
      </c>
      <c r="B297" s="18" t="s">
        <v>801</v>
      </c>
      <c r="C297" s="175">
        <v>1279.4649243840004</v>
      </c>
    </row>
    <row r="298" spans="1:3" x14ac:dyDescent="0.25">
      <c r="A298" s="13" t="s">
        <v>1295</v>
      </c>
      <c r="B298" s="63" t="s">
        <v>804</v>
      </c>
      <c r="C298" s="175">
        <v>1292.9594043840002</v>
      </c>
    </row>
    <row r="299" spans="1:3" x14ac:dyDescent="0.25">
      <c r="A299" s="13" t="s">
        <v>1296</v>
      </c>
      <c r="B299" s="18" t="s">
        <v>1297</v>
      </c>
      <c r="C299" s="175">
        <v>841.32627801599995</v>
      </c>
    </row>
    <row r="300" spans="1:3" x14ac:dyDescent="0.25">
      <c r="A300" s="13" t="s">
        <v>1298</v>
      </c>
      <c r="B300" s="18" t="s">
        <v>468</v>
      </c>
      <c r="C300" s="175">
        <v>1279.620684384</v>
      </c>
    </row>
    <row r="301" spans="1:3" x14ac:dyDescent="0.25">
      <c r="A301" s="13" t="s">
        <v>1299</v>
      </c>
      <c r="B301" s="18" t="s">
        <v>809</v>
      </c>
      <c r="C301" s="175">
        <v>1160.2776499200002</v>
      </c>
    </row>
    <row r="302" spans="1:3" x14ac:dyDescent="0.25">
      <c r="A302" s="13" t="s">
        <v>1300</v>
      </c>
      <c r="B302" s="18" t="s">
        <v>814</v>
      </c>
      <c r="C302" s="175">
        <v>1962.1865280672002</v>
      </c>
    </row>
    <row r="303" spans="1:3" x14ac:dyDescent="0.25">
      <c r="A303" s="13" t="s">
        <v>1301</v>
      </c>
      <c r="B303" s="18" t="s">
        <v>732</v>
      </c>
      <c r="C303" s="175">
        <v>840.49972086720004</v>
      </c>
    </row>
    <row r="304" spans="1:3" x14ac:dyDescent="0.25">
      <c r="A304" s="13" t="s">
        <v>1302</v>
      </c>
      <c r="B304" s="18" t="s">
        <v>1303</v>
      </c>
      <c r="C304" s="175">
        <v>1925.1076476672004</v>
      </c>
    </row>
    <row r="305" spans="1:3" x14ac:dyDescent="0.25">
      <c r="A305" s="13" t="s">
        <v>1304</v>
      </c>
      <c r="B305" s="18" t="s">
        <v>815</v>
      </c>
      <c r="C305" s="175">
        <v>1672.9415221151999</v>
      </c>
    </row>
    <row r="306" spans="1:3" x14ac:dyDescent="0.25">
      <c r="A306" s="13" t="s">
        <v>1305</v>
      </c>
      <c r="B306" s="18" t="s">
        <v>817</v>
      </c>
      <c r="C306" s="175">
        <v>1676.3876792639999</v>
      </c>
    </row>
    <row r="307" spans="1:3" ht="42.75" customHeight="1" x14ac:dyDescent="0.25">
      <c r="A307" s="13" t="s">
        <v>1306</v>
      </c>
      <c r="B307" s="63" t="s">
        <v>1307</v>
      </c>
      <c r="C307" s="175">
        <v>1348.3008157056001</v>
      </c>
    </row>
    <row r="308" spans="1:3" x14ac:dyDescent="0.25">
      <c r="A308" s="64"/>
      <c r="B308" s="256" t="s">
        <v>1308</v>
      </c>
      <c r="C308" s="257"/>
    </row>
    <row r="309" spans="1:3" x14ac:dyDescent="0.25">
      <c r="A309" s="252" t="s">
        <v>1309</v>
      </c>
      <c r="B309" s="18" t="s">
        <v>468</v>
      </c>
      <c r="C309" s="175">
        <v>1123.6765097952</v>
      </c>
    </row>
    <row r="310" spans="1:3" x14ac:dyDescent="0.25">
      <c r="A310" s="252"/>
      <c r="B310" s="62" t="s">
        <v>874</v>
      </c>
      <c r="C310" s="175">
        <v>899.64938376000009</v>
      </c>
    </row>
    <row r="311" spans="1:3" x14ac:dyDescent="0.25">
      <c r="A311" s="64"/>
      <c r="B311" s="254" t="s">
        <v>1310</v>
      </c>
      <c r="C311" s="255"/>
    </row>
    <row r="312" spans="1:3" x14ac:dyDescent="0.25">
      <c r="A312" s="13" t="s">
        <v>1311</v>
      </c>
      <c r="B312" s="61" t="s">
        <v>1312</v>
      </c>
      <c r="C312" s="175">
        <v>2893.4245835712004</v>
      </c>
    </row>
  </sheetData>
  <mergeCells count="134">
    <mergeCell ref="A264:A265"/>
    <mergeCell ref="A281:A282"/>
    <mergeCell ref="A266:A267"/>
    <mergeCell ref="A272:A273"/>
    <mergeCell ref="A240:A241"/>
    <mergeCell ref="B311:C311"/>
    <mergeCell ref="A256:A257"/>
    <mergeCell ref="A309:A310"/>
    <mergeCell ref="B308:C308"/>
    <mergeCell ref="B287:C287"/>
    <mergeCell ref="A260:A261"/>
    <mergeCell ref="A262:A263"/>
    <mergeCell ref="A285:A286"/>
    <mergeCell ref="A270:A271"/>
    <mergeCell ref="A268:A269"/>
    <mergeCell ref="A254:A255"/>
    <mergeCell ref="A258:A259"/>
    <mergeCell ref="A247:A248"/>
    <mergeCell ref="A245:A246"/>
    <mergeCell ref="A251:A252"/>
    <mergeCell ref="A220:A221"/>
    <mergeCell ref="A218:A219"/>
    <mergeCell ref="A249:A250"/>
    <mergeCell ref="A242:A243"/>
    <mergeCell ref="A208:A209"/>
    <mergeCell ref="A238:A239"/>
    <mergeCell ref="A230:A231"/>
    <mergeCell ref="A216:A217"/>
    <mergeCell ref="A198:A199"/>
    <mergeCell ref="A222:A223"/>
    <mergeCell ref="A206:A207"/>
    <mergeCell ref="A202:A203"/>
    <mergeCell ref="A210:A211"/>
    <mergeCell ref="B237:C237"/>
    <mergeCell ref="A224:A225"/>
    <mergeCell ref="B234:C234"/>
    <mergeCell ref="A232:A233"/>
    <mergeCell ref="A228:A229"/>
    <mergeCell ref="A226:A227"/>
    <mergeCell ref="A204:A205"/>
    <mergeCell ref="A212:A213"/>
    <mergeCell ref="A214:A215"/>
    <mergeCell ref="A44:A45"/>
    <mergeCell ref="A28:A29"/>
    <mergeCell ref="A158:A159"/>
    <mergeCell ref="A154:A155"/>
    <mergeCell ref="A156:A157"/>
    <mergeCell ref="A190:A191"/>
    <mergeCell ref="A188:A189"/>
    <mergeCell ref="A186:A187"/>
    <mergeCell ref="A200:A201"/>
    <mergeCell ref="A196:A197"/>
    <mergeCell ref="A192:A193"/>
    <mergeCell ref="A80:A81"/>
    <mergeCell ref="A105:A106"/>
    <mergeCell ref="A107:A108"/>
    <mergeCell ref="A115:A116"/>
    <mergeCell ref="A139:A140"/>
    <mergeCell ref="A82:A83"/>
    <mergeCell ref="A103:A104"/>
    <mergeCell ref="A150:A151"/>
    <mergeCell ref="A152:A153"/>
    <mergeCell ref="A194:A195"/>
    <mergeCell ref="A48:A49"/>
    <mergeCell ref="A87:A88"/>
    <mergeCell ref="A54:A55"/>
    <mergeCell ref="A1:C1"/>
    <mergeCell ref="A2:C2"/>
    <mergeCell ref="A3:C3"/>
    <mergeCell ref="A50:A51"/>
    <mergeCell ref="A34:A35"/>
    <mergeCell ref="A22:A23"/>
    <mergeCell ref="A36:A37"/>
    <mergeCell ref="B6:C6"/>
    <mergeCell ref="A66:A67"/>
    <mergeCell ref="A8:A9"/>
    <mergeCell ref="A20:A21"/>
    <mergeCell ref="A10:A11"/>
    <mergeCell ref="A18:A19"/>
    <mergeCell ref="A24:A25"/>
    <mergeCell ref="A32:A33"/>
    <mergeCell ref="A42:A43"/>
    <mergeCell ref="A38:A39"/>
    <mergeCell ref="A30:A31"/>
    <mergeCell ref="A40:A41"/>
    <mergeCell ref="A46:A47"/>
    <mergeCell ref="A12:A13"/>
    <mergeCell ref="A16:A17"/>
    <mergeCell ref="A26:A27"/>
    <mergeCell ref="A14:A15"/>
    <mergeCell ref="B86:C86"/>
    <mergeCell ref="A62:A63"/>
    <mergeCell ref="A58:A59"/>
    <mergeCell ref="A76:A77"/>
    <mergeCell ref="A60:A61"/>
    <mergeCell ref="A64:A65"/>
    <mergeCell ref="A72:A73"/>
    <mergeCell ref="A52:A53"/>
    <mergeCell ref="A56:A57"/>
    <mergeCell ref="A74:A75"/>
    <mergeCell ref="A135:A136"/>
    <mergeCell ref="A133:A134"/>
    <mergeCell ref="A99:A100"/>
    <mergeCell ref="A78:A79"/>
    <mergeCell ref="A111:A112"/>
    <mergeCell ref="A91:A92"/>
    <mergeCell ref="A93:A94"/>
    <mergeCell ref="A84:A85"/>
    <mergeCell ref="A68:A69"/>
    <mergeCell ref="A70:A71"/>
    <mergeCell ref="B184:C184"/>
    <mergeCell ref="A173:A174"/>
    <mergeCell ref="A89:A90"/>
    <mergeCell ref="A160:A161"/>
    <mergeCell ref="A109:A110"/>
    <mergeCell ref="A95:A96"/>
    <mergeCell ref="A113:A114"/>
    <mergeCell ref="A97:A98"/>
    <mergeCell ref="B165:C165"/>
    <mergeCell ref="B178:C178"/>
    <mergeCell ref="A148:A149"/>
    <mergeCell ref="A125:A126"/>
    <mergeCell ref="A137:A138"/>
    <mergeCell ref="A129:A130"/>
    <mergeCell ref="A121:A122"/>
    <mergeCell ref="A141:A142"/>
    <mergeCell ref="A145:A146"/>
    <mergeCell ref="A143:A144"/>
    <mergeCell ref="A101:A102"/>
    <mergeCell ref="A117:A118"/>
    <mergeCell ref="A123:A124"/>
    <mergeCell ref="A119:A120"/>
    <mergeCell ref="A131:A132"/>
    <mergeCell ref="A127:A128"/>
  </mergeCells>
  <phoneticPr fontId="0" type="noConversion"/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view="pageBreakPreview" topLeftCell="A15" zoomScale="130" zoomScaleSheetLayoutView="130" workbookViewId="0">
      <selection activeCell="C45" sqref="C45"/>
    </sheetView>
  </sheetViews>
  <sheetFormatPr defaultRowHeight="15" x14ac:dyDescent="0.25"/>
  <cols>
    <col min="1" max="1" width="4.7109375" customWidth="1"/>
    <col min="2" max="2" width="72.28515625" customWidth="1"/>
    <col min="3" max="3" width="9.140625" style="178"/>
  </cols>
  <sheetData>
    <row r="1" spans="1:3" s="149" customFormat="1" ht="12.75" customHeight="1" x14ac:dyDescent="0.25">
      <c r="A1" s="249" t="s">
        <v>938</v>
      </c>
      <c r="B1" s="249"/>
      <c r="C1" s="249"/>
    </row>
    <row r="2" spans="1:3" s="149" customFormat="1" ht="12.75" customHeight="1" x14ac:dyDescent="0.25">
      <c r="A2" s="249" t="s">
        <v>932</v>
      </c>
      <c r="B2" s="249"/>
      <c r="C2" s="249"/>
    </row>
    <row r="3" spans="1:3" s="149" customFormat="1" ht="12.75" customHeight="1" x14ac:dyDescent="0.25">
      <c r="A3" s="249" t="s">
        <v>939</v>
      </c>
      <c r="B3" s="249"/>
      <c r="C3" s="249"/>
    </row>
    <row r="4" spans="1:3" s="149" customFormat="1" ht="12.75" customHeight="1" x14ac:dyDescent="0.25">
      <c r="A4" s="150"/>
      <c r="B4" s="150"/>
      <c r="C4" s="150"/>
    </row>
    <row r="5" spans="1:3" ht="24.75" customHeight="1" x14ac:dyDescent="0.25">
      <c r="A5" s="181" t="s">
        <v>91</v>
      </c>
      <c r="B5" s="131" t="s">
        <v>92</v>
      </c>
      <c r="C5" s="132" t="s">
        <v>93</v>
      </c>
    </row>
    <row r="6" spans="1:3" x14ac:dyDescent="0.25">
      <c r="A6" s="70">
        <v>1</v>
      </c>
      <c r="B6" s="35" t="s">
        <v>1313</v>
      </c>
      <c r="C6" s="179">
        <v>899.37969636480011</v>
      </c>
    </row>
    <row r="7" spans="1:3" x14ac:dyDescent="0.25">
      <c r="A7" s="260">
        <v>2</v>
      </c>
      <c r="B7" s="35" t="s">
        <v>600</v>
      </c>
      <c r="C7" s="179">
        <v>2227.9749893568001</v>
      </c>
    </row>
    <row r="8" spans="1:3" x14ac:dyDescent="0.25">
      <c r="A8" s="261"/>
      <c r="B8" s="71" t="s">
        <v>1844</v>
      </c>
      <c r="C8" s="179">
        <v>1678.6286419968005</v>
      </c>
    </row>
    <row r="9" spans="1:3" x14ac:dyDescent="0.25">
      <c r="A9" s="70">
        <v>3</v>
      </c>
      <c r="B9" s="35" t="s">
        <v>1314</v>
      </c>
      <c r="C9" s="179">
        <v>174.03959825280003</v>
      </c>
    </row>
    <row r="10" spans="1:3" x14ac:dyDescent="0.25">
      <c r="A10" s="70">
        <v>4</v>
      </c>
      <c r="B10" s="35" t="s">
        <v>1789</v>
      </c>
      <c r="C10" s="179">
        <v>174.18119825280002</v>
      </c>
    </row>
    <row r="11" spans="1:3" x14ac:dyDescent="0.25">
      <c r="A11" s="70">
        <v>5</v>
      </c>
      <c r="B11" s="35" t="s">
        <v>1315</v>
      </c>
      <c r="C11" s="179">
        <v>82.72500938879999</v>
      </c>
    </row>
    <row r="12" spans="1:3" x14ac:dyDescent="0.25">
      <c r="A12" s="70">
        <v>6</v>
      </c>
      <c r="B12" s="35" t="s">
        <v>1316</v>
      </c>
      <c r="C12" s="179">
        <v>1369.2303254208002</v>
      </c>
    </row>
    <row r="13" spans="1:3" x14ac:dyDescent="0.25">
      <c r="A13" s="260">
        <v>7</v>
      </c>
      <c r="B13" s="35" t="s">
        <v>613</v>
      </c>
      <c r="C13" s="179">
        <v>2544.9968007168004</v>
      </c>
    </row>
    <row r="14" spans="1:3" x14ac:dyDescent="0.25">
      <c r="A14" s="261"/>
      <c r="B14" s="71" t="s">
        <v>1844</v>
      </c>
      <c r="C14" s="179">
        <v>2037.3994858368001</v>
      </c>
    </row>
    <row r="15" spans="1:3" x14ac:dyDescent="0.25">
      <c r="A15" s="70">
        <v>8</v>
      </c>
      <c r="B15" s="35" t="s">
        <v>439</v>
      </c>
      <c r="C15" s="179">
        <v>1381.4917141056001</v>
      </c>
    </row>
    <row r="16" spans="1:3" x14ac:dyDescent="0.25">
      <c r="A16" s="70">
        <v>9</v>
      </c>
      <c r="B16" s="35" t="s">
        <v>614</v>
      </c>
      <c r="C16" s="179">
        <v>283.32454682880001</v>
      </c>
    </row>
    <row r="17" spans="1:3" x14ac:dyDescent="0.25">
      <c r="A17" s="70">
        <v>10</v>
      </c>
      <c r="B17" s="35" t="s">
        <v>1949</v>
      </c>
      <c r="C17" s="179">
        <v>244.48445525760002</v>
      </c>
    </row>
    <row r="18" spans="1:3" x14ac:dyDescent="0.25">
      <c r="A18" s="70">
        <v>11</v>
      </c>
      <c r="B18" s="35" t="s">
        <v>616</v>
      </c>
      <c r="C18" s="179">
        <v>1376.4224341056004</v>
      </c>
    </row>
    <row r="19" spans="1:3" x14ac:dyDescent="0.25">
      <c r="A19" s="70">
        <v>12</v>
      </c>
      <c r="B19" s="35" t="s">
        <v>620</v>
      </c>
      <c r="C19" s="179">
        <v>252.42460955519999</v>
      </c>
    </row>
    <row r="20" spans="1:3" x14ac:dyDescent="0.25">
      <c r="A20" s="70">
        <v>13</v>
      </c>
      <c r="B20" s="35" t="s">
        <v>801</v>
      </c>
      <c r="C20" s="179">
        <v>1477.2274741056003</v>
      </c>
    </row>
    <row r="21" spans="1:3" x14ac:dyDescent="0.25">
      <c r="A21" s="70">
        <v>14</v>
      </c>
      <c r="B21" s="35" t="s">
        <v>568</v>
      </c>
      <c r="C21" s="179">
        <v>1486.2049141056002</v>
      </c>
    </row>
    <row r="22" spans="1:3" x14ac:dyDescent="0.25">
      <c r="A22" s="70">
        <v>15</v>
      </c>
      <c r="B22" s="35" t="s">
        <v>448</v>
      </c>
      <c r="C22" s="179">
        <v>1455.7362615456002</v>
      </c>
    </row>
    <row r="23" spans="1:3" x14ac:dyDescent="0.25">
      <c r="A23" s="70">
        <v>16</v>
      </c>
      <c r="B23" s="35" t="s">
        <v>452</v>
      </c>
      <c r="C23" s="179">
        <v>202.4645238528</v>
      </c>
    </row>
    <row r="24" spans="1:3" x14ac:dyDescent="0.25">
      <c r="A24" s="70">
        <v>17</v>
      </c>
      <c r="B24" s="35" t="s">
        <v>624</v>
      </c>
      <c r="C24" s="179">
        <v>688.52577012480015</v>
      </c>
    </row>
    <row r="25" spans="1:3" x14ac:dyDescent="0.25">
      <c r="A25" s="70">
        <v>18</v>
      </c>
      <c r="B25" s="35" t="s">
        <v>625</v>
      </c>
      <c r="C25" s="179">
        <v>1473.2343541056002</v>
      </c>
    </row>
    <row r="26" spans="1:3" x14ac:dyDescent="0.25">
      <c r="A26" s="70">
        <v>19</v>
      </c>
      <c r="B26" s="35" t="s">
        <v>454</v>
      </c>
      <c r="C26" s="179">
        <v>195.6995323104</v>
      </c>
    </row>
    <row r="27" spans="1:3" x14ac:dyDescent="0.25">
      <c r="A27" s="70">
        <v>20</v>
      </c>
      <c r="B27" s="35" t="s">
        <v>1317</v>
      </c>
      <c r="C27" s="179">
        <v>371.3714268288</v>
      </c>
    </row>
    <row r="28" spans="1:3" x14ac:dyDescent="0.25">
      <c r="A28" s="70">
        <v>21</v>
      </c>
      <c r="B28" s="35" t="s">
        <v>1318</v>
      </c>
      <c r="C28" s="179">
        <v>368.21014112639995</v>
      </c>
    </row>
    <row r="29" spans="1:3" x14ac:dyDescent="0.25">
      <c r="A29" s="70">
        <v>22</v>
      </c>
      <c r="B29" s="35" t="s">
        <v>1319</v>
      </c>
      <c r="C29" s="179">
        <v>646.21053022080014</v>
      </c>
    </row>
    <row r="30" spans="1:3" ht="17.25" customHeight="1" x14ac:dyDescent="0.25">
      <c r="A30" s="70">
        <v>23</v>
      </c>
      <c r="B30" s="46" t="s">
        <v>681</v>
      </c>
      <c r="C30" s="179">
        <v>783.00515863680027</v>
      </c>
    </row>
    <row r="31" spans="1:3" x14ac:dyDescent="0.25">
      <c r="A31" s="260">
        <v>24</v>
      </c>
      <c r="B31" s="35" t="s">
        <v>1320</v>
      </c>
      <c r="C31" s="179">
        <v>1448.0687167008</v>
      </c>
    </row>
    <row r="32" spans="1:3" x14ac:dyDescent="0.25">
      <c r="A32" s="261"/>
      <c r="B32" s="71" t="s">
        <v>1844</v>
      </c>
      <c r="C32" s="179">
        <v>1155.8869414752003</v>
      </c>
    </row>
    <row r="33" spans="1:3" x14ac:dyDescent="0.25">
      <c r="A33" s="70">
        <v>25</v>
      </c>
      <c r="B33" s="35" t="s">
        <v>466</v>
      </c>
      <c r="C33" s="179">
        <v>1083.9898411008003</v>
      </c>
    </row>
    <row r="34" spans="1:3" x14ac:dyDescent="0.25">
      <c r="A34" s="70">
        <v>26</v>
      </c>
      <c r="B34" s="35" t="s">
        <v>468</v>
      </c>
      <c r="C34" s="179">
        <v>1406.6965141056</v>
      </c>
    </row>
    <row r="35" spans="1:3" x14ac:dyDescent="0.25">
      <c r="A35" s="70">
        <v>27</v>
      </c>
      <c r="B35" s="35" t="s">
        <v>1321</v>
      </c>
      <c r="C35" s="179">
        <v>819.62805022079999</v>
      </c>
    </row>
    <row r="36" spans="1:3" x14ac:dyDescent="0.25">
      <c r="A36" s="70">
        <v>28</v>
      </c>
      <c r="B36" s="35" t="s">
        <v>841</v>
      </c>
      <c r="C36" s="179">
        <v>914.40732487680009</v>
      </c>
    </row>
    <row r="37" spans="1:3" x14ac:dyDescent="0.25">
      <c r="A37" s="70">
        <v>29</v>
      </c>
      <c r="B37" s="35" t="s">
        <v>1322</v>
      </c>
      <c r="C37" s="179">
        <v>544.27663236479998</v>
      </c>
    </row>
    <row r="38" spans="1:3" x14ac:dyDescent="0.25">
      <c r="A38" s="70">
        <v>30</v>
      </c>
      <c r="B38" s="35" t="s">
        <v>1323</v>
      </c>
      <c r="C38" s="179">
        <v>544.27663236479998</v>
      </c>
    </row>
    <row r="39" spans="1:3" x14ac:dyDescent="0.25">
      <c r="A39" s="260">
        <v>31</v>
      </c>
      <c r="B39" s="35" t="s">
        <v>1324</v>
      </c>
      <c r="C39" s="179">
        <v>929.25342785280009</v>
      </c>
    </row>
    <row r="40" spans="1:3" x14ac:dyDescent="0.25">
      <c r="A40" s="261"/>
      <c r="B40" s="71" t="s">
        <v>1844</v>
      </c>
      <c r="C40" s="179">
        <v>744.81045154560002</v>
      </c>
    </row>
    <row r="41" spans="1:3" x14ac:dyDescent="0.25">
      <c r="A41" s="70">
        <v>32</v>
      </c>
      <c r="B41" s="35" t="s">
        <v>744</v>
      </c>
      <c r="C41" s="179">
        <v>219.86976929279999</v>
      </c>
    </row>
    <row r="42" spans="1:3" x14ac:dyDescent="0.25">
      <c r="A42" s="260">
        <v>33</v>
      </c>
      <c r="B42" s="46" t="s">
        <v>1325</v>
      </c>
      <c r="C42" s="179">
        <v>1420.7540767008002</v>
      </c>
    </row>
    <row r="43" spans="1:3" x14ac:dyDescent="0.25">
      <c r="A43" s="261"/>
      <c r="B43" s="71" t="s">
        <v>1844</v>
      </c>
      <c r="C43" s="179">
        <v>1090.3643808384002</v>
      </c>
    </row>
    <row r="44" spans="1:3" x14ac:dyDescent="0.25">
      <c r="A44" s="70">
        <v>34</v>
      </c>
      <c r="B44" s="35" t="s">
        <v>886</v>
      </c>
      <c r="C44" s="179">
        <v>1406.6965141056</v>
      </c>
    </row>
    <row r="45" spans="1:3" x14ac:dyDescent="0.25">
      <c r="A45" s="70">
        <v>35</v>
      </c>
      <c r="B45" s="35" t="s">
        <v>577</v>
      </c>
      <c r="C45" s="179">
        <v>1394.0657941056002</v>
      </c>
    </row>
  </sheetData>
  <mergeCells count="8">
    <mergeCell ref="A1:C1"/>
    <mergeCell ref="A2:C2"/>
    <mergeCell ref="A3:C3"/>
    <mergeCell ref="A42:A43"/>
    <mergeCell ref="A7:A8"/>
    <mergeCell ref="A13:A14"/>
    <mergeCell ref="A39:A40"/>
    <mergeCell ref="A31:A32"/>
  </mergeCells>
  <phoneticPr fontId="0" type="noConversion"/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6"/>
  <sheetViews>
    <sheetView view="pageBreakPreview" topLeftCell="A106" zoomScale="130" zoomScaleSheetLayoutView="130" workbookViewId="0">
      <selection activeCell="C121" sqref="C121"/>
    </sheetView>
  </sheetViews>
  <sheetFormatPr defaultRowHeight="15" x14ac:dyDescent="0.25"/>
  <cols>
    <col min="1" max="1" width="4.7109375" customWidth="1"/>
    <col min="2" max="2" width="73" customWidth="1"/>
    <col min="3" max="3" width="9.140625" style="178"/>
  </cols>
  <sheetData>
    <row r="1" spans="1:4" s="149" customFormat="1" ht="12.75" customHeight="1" x14ac:dyDescent="0.25">
      <c r="A1" s="249" t="s">
        <v>940</v>
      </c>
      <c r="B1" s="249"/>
      <c r="C1" s="249"/>
      <c r="D1" s="152"/>
    </row>
    <row r="2" spans="1:4" s="149" customFormat="1" ht="12.75" customHeight="1" x14ac:dyDescent="0.25">
      <c r="A2" s="249" t="s">
        <v>932</v>
      </c>
      <c r="B2" s="249"/>
      <c r="C2" s="249"/>
      <c r="D2" s="152"/>
    </row>
    <row r="3" spans="1:4" s="153" customFormat="1" ht="12" x14ac:dyDescent="0.25">
      <c r="A3" s="242" t="s">
        <v>941</v>
      </c>
      <c r="B3" s="242"/>
      <c r="C3" s="242"/>
    </row>
    <row r="4" spans="1:4" s="153" customFormat="1" ht="12" x14ac:dyDescent="0.25">
      <c r="A4" s="162"/>
      <c r="B4" s="162"/>
      <c r="C4" s="162"/>
    </row>
    <row r="5" spans="1:4" ht="24" x14ac:dyDescent="0.25">
      <c r="A5" s="39" t="s">
        <v>91</v>
      </c>
      <c r="B5" s="38" t="s">
        <v>92</v>
      </c>
      <c r="C5" s="128" t="s">
        <v>93</v>
      </c>
    </row>
    <row r="6" spans="1:4" x14ac:dyDescent="0.25">
      <c r="A6" s="74"/>
      <c r="B6" s="265" t="s">
        <v>1326</v>
      </c>
      <c r="C6" s="266"/>
    </row>
    <row r="7" spans="1:4" x14ac:dyDescent="0.25">
      <c r="A7" s="262">
        <v>1</v>
      </c>
      <c r="B7" s="75" t="s">
        <v>1327</v>
      </c>
      <c r="C7" s="179">
        <v>933.08166937920009</v>
      </c>
    </row>
    <row r="8" spans="1:4" x14ac:dyDescent="0.25">
      <c r="A8" s="262"/>
      <c r="B8" s="71" t="s">
        <v>1844</v>
      </c>
      <c r="C8" s="179">
        <v>747.1735114272002</v>
      </c>
    </row>
    <row r="9" spans="1:4" x14ac:dyDescent="0.25">
      <c r="A9" s="262">
        <v>2</v>
      </c>
      <c r="B9" s="35" t="s">
        <v>1328</v>
      </c>
      <c r="C9" s="179">
        <v>645.26682342720017</v>
      </c>
    </row>
    <row r="10" spans="1:4" x14ac:dyDescent="0.25">
      <c r="A10" s="262"/>
      <c r="B10" s="71" t="s">
        <v>1844</v>
      </c>
      <c r="C10" s="179">
        <v>516.9216346656001</v>
      </c>
    </row>
    <row r="11" spans="1:4" x14ac:dyDescent="0.25">
      <c r="A11" s="262">
        <v>3</v>
      </c>
      <c r="B11" s="35" t="s">
        <v>1329</v>
      </c>
      <c r="C11" s="179">
        <v>820.60236640319999</v>
      </c>
    </row>
    <row r="12" spans="1:4" x14ac:dyDescent="0.25">
      <c r="A12" s="262"/>
      <c r="B12" s="71" t="s">
        <v>1844</v>
      </c>
      <c r="C12" s="179">
        <v>657.19006904640003</v>
      </c>
    </row>
    <row r="13" spans="1:4" x14ac:dyDescent="0.25">
      <c r="A13" s="262">
        <v>4</v>
      </c>
      <c r="B13" s="35" t="s">
        <v>1781</v>
      </c>
      <c r="C13" s="179">
        <v>135.50047408320003</v>
      </c>
    </row>
    <row r="14" spans="1:4" x14ac:dyDescent="0.25">
      <c r="A14" s="262"/>
      <c r="B14" s="71" t="s">
        <v>1844</v>
      </c>
      <c r="C14" s="179">
        <v>109.1085551904</v>
      </c>
    </row>
    <row r="15" spans="1:4" x14ac:dyDescent="0.25">
      <c r="A15" s="262">
        <v>5</v>
      </c>
      <c r="B15" s="35" t="s">
        <v>229</v>
      </c>
      <c r="C15" s="179">
        <v>101.63529404160001</v>
      </c>
    </row>
    <row r="16" spans="1:4" x14ac:dyDescent="0.25">
      <c r="A16" s="262"/>
      <c r="B16" s="71" t="s">
        <v>1844</v>
      </c>
      <c r="C16" s="179">
        <v>82.016411157120018</v>
      </c>
    </row>
    <row r="17" spans="1:3" x14ac:dyDescent="0.25">
      <c r="A17" s="262">
        <v>6</v>
      </c>
      <c r="B17" s="35" t="s">
        <v>1330</v>
      </c>
      <c r="C17" s="179">
        <v>971.43337235520016</v>
      </c>
    </row>
    <row r="18" spans="1:3" x14ac:dyDescent="0.25">
      <c r="A18" s="262"/>
      <c r="B18" s="71" t="s">
        <v>1844</v>
      </c>
      <c r="C18" s="179">
        <v>777.85487380800009</v>
      </c>
    </row>
    <row r="19" spans="1:3" x14ac:dyDescent="0.25">
      <c r="A19" s="262">
        <v>7</v>
      </c>
      <c r="B19" s="35" t="s">
        <v>602</v>
      </c>
      <c r="C19" s="179">
        <v>1289.7539672352002</v>
      </c>
    </row>
    <row r="20" spans="1:3" x14ac:dyDescent="0.25">
      <c r="A20" s="262"/>
      <c r="B20" s="71" t="s">
        <v>1844</v>
      </c>
      <c r="C20" s="179">
        <v>1032.5113497120001</v>
      </c>
    </row>
    <row r="21" spans="1:3" x14ac:dyDescent="0.25">
      <c r="A21" s="262">
        <v>8</v>
      </c>
      <c r="B21" s="35" t="s">
        <v>1331</v>
      </c>
      <c r="C21" s="179">
        <v>571.09032045120011</v>
      </c>
    </row>
    <row r="22" spans="1:3" x14ac:dyDescent="0.25">
      <c r="A22" s="262"/>
      <c r="B22" s="71" t="s">
        <v>1844</v>
      </c>
      <c r="C22" s="179">
        <v>457.58043228479994</v>
      </c>
    </row>
    <row r="23" spans="1:3" x14ac:dyDescent="0.25">
      <c r="A23" s="262">
        <v>9</v>
      </c>
      <c r="B23" s="35" t="s">
        <v>1332</v>
      </c>
      <c r="C23" s="179">
        <v>488.23373747520009</v>
      </c>
    </row>
    <row r="24" spans="1:3" x14ac:dyDescent="0.25">
      <c r="A24" s="262"/>
      <c r="B24" s="71" t="s">
        <v>1844</v>
      </c>
      <c r="C24" s="179">
        <v>391.29516590399999</v>
      </c>
    </row>
    <row r="25" spans="1:3" ht="48.75" customHeight="1" x14ac:dyDescent="0.25">
      <c r="A25" s="262">
        <v>10</v>
      </c>
      <c r="B25" s="35" t="s">
        <v>1333</v>
      </c>
      <c r="C25" s="179">
        <v>838.17755449919991</v>
      </c>
    </row>
    <row r="26" spans="1:3" x14ac:dyDescent="0.25">
      <c r="A26" s="262"/>
      <c r="B26" s="71" t="s">
        <v>1844</v>
      </c>
      <c r="C26" s="179">
        <v>671.25021952320003</v>
      </c>
    </row>
    <row r="27" spans="1:3" x14ac:dyDescent="0.25">
      <c r="A27" s="262">
        <v>11</v>
      </c>
      <c r="B27" s="35" t="s">
        <v>1334</v>
      </c>
      <c r="C27" s="179">
        <v>1918.0022191392</v>
      </c>
    </row>
    <row r="28" spans="1:3" x14ac:dyDescent="0.25">
      <c r="A28" s="262"/>
      <c r="B28" s="71" t="s">
        <v>1844</v>
      </c>
      <c r="C28" s="179">
        <v>746.82946024319995</v>
      </c>
    </row>
    <row r="29" spans="1:3" x14ac:dyDescent="0.25">
      <c r="A29" s="76">
        <v>12</v>
      </c>
      <c r="B29" s="35" t="s">
        <v>1335</v>
      </c>
      <c r="C29" s="179">
        <v>454.84832598720004</v>
      </c>
    </row>
    <row r="30" spans="1:3" x14ac:dyDescent="0.25">
      <c r="A30" s="73"/>
      <c r="B30" s="71" t="s">
        <v>1844</v>
      </c>
      <c r="C30" s="179">
        <v>364.58683671359995</v>
      </c>
    </row>
    <row r="31" spans="1:3" x14ac:dyDescent="0.25">
      <c r="A31" s="262">
        <v>13</v>
      </c>
      <c r="B31" s="35" t="s">
        <v>1336</v>
      </c>
      <c r="C31" s="179">
        <v>860.49108640319992</v>
      </c>
    </row>
    <row r="32" spans="1:3" x14ac:dyDescent="0.25">
      <c r="A32" s="262"/>
      <c r="B32" s="71" t="s">
        <v>1844</v>
      </c>
      <c r="C32" s="179">
        <v>689.10104504640003</v>
      </c>
    </row>
    <row r="33" spans="1:3" x14ac:dyDescent="0.25">
      <c r="A33" s="262">
        <v>14</v>
      </c>
      <c r="B33" s="35" t="s">
        <v>609</v>
      </c>
      <c r="C33" s="179">
        <v>164.18476557120002</v>
      </c>
    </row>
    <row r="34" spans="1:3" x14ac:dyDescent="0.25">
      <c r="A34" s="262"/>
      <c r="B34" s="71" t="s">
        <v>1844</v>
      </c>
      <c r="C34" s="179">
        <v>132.05598838080002</v>
      </c>
    </row>
    <row r="35" spans="1:3" x14ac:dyDescent="0.25">
      <c r="A35" s="72">
        <v>15</v>
      </c>
      <c r="B35" s="35" t="s">
        <v>1337</v>
      </c>
      <c r="C35" s="179">
        <v>123.05770259519998</v>
      </c>
    </row>
    <row r="36" spans="1:3" x14ac:dyDescent="0.25">
      <c r="A36" s="267">
        <v>16</v>
      </c>
      <c r="B36" s="35" t="s">
        <v>439</v>
      </c>
      <c r="C36" s="179">
        <v>260.28094854720001</v>
      </c>
    </row>
    <row r="37" spans="1:3" x14ac:dyDescent="0.25">
      <c r="A37" s="268"/>
      <c r="B37" s="71" t="s">
        <v>1844</v>
      </c>
      <c r="C37" s="179">
        <v>208.93293476160005</v>
      </c>
    </row>
    <row r="38" spans="1:3" x14ac:dyDescent="0.25">
      <c r="A38" s="267">
        <v>17</v>
      </c>
      <c r="B38" s="35" t="s">
        <v>798</v>
      </c>
      <c r="C38" s="179">
        <v>814.18788640320008</v>
      </c>
    </row>
    <row r="39" spans="1:3" x14ac:dyDescent="0.25">
      <c r="A39" s="268"/>
      <c r="B39" s="71" t="s">
        <v>1844</v>
      </c>
      <c r="C39" s="179">
        <v>652.05848504639994</v>
      </c>
    </row>
    <row r="40" spans="1:3" x14ac:dyDescent="0.25">
      <c r="A40" s="267">
        <v>18</v>
      </c>
      <c r="B40" s="35" t="s">
        <v>616</v>
      </c>
      <c r="C40" s="179">
        <v>454.93328598720001</v>
      </c>
    </row>
    <row r="41" spans="1:3" x14ac:dyDescent="0.25">
      <c r="A41" s="268"/>
      <c r="B41" s="71" t="s">
        <v>1844</v>
      </c>
      <c r="C41" s="179">
        <v>364.65480471359996</v>
      </c>
    </row>
    <row r="42" spans="1:3" x14ac:dyDescent="0.25">
      <c r="A42" s="267">
        <v>19</v>
      </c>
      <c r="B42" s="35" t="s">
        <v>618</v>
      </c>
      <c r="C42" s="179">
        <v>249.9299885472</v>
      </c>
    </row>
    <row r="43" spans="1:3" ht="12" customHeight="1" x14ac:dyDescent="0.25">
      <c r="A43" s="268"/>
      <c r="B43" s="71" t="s">
        <v>1844</v>
      </c>
      <c r="C43" s="179">
        <v>200.65216676160003</v>
      </c>
    </row>
    <row r="44" spans="1:3" ht="13.5" customHeight="1" x14ac:dyDescent="0.25">
      <c r="A44" s="267">
        <v>20</v>
      </c>
      <c r="B44" s="35" t="s">
        <v>801</v>
      </c>
      <c r="C44" s="179">
        <v>378.71774301119996</v>
      </c>
    </row>
    <row r="45" spans="1:3" ht="12" customHeight="1" x14ac:dyDescent="0.25">
      <c r="A45" s="268"/>
      <c r="B45" s="71" t="s">
        <v>1844</v>
      </c>
      <c r="C45" s="179">
        <v>303.68237033280002</v>
      </c>
    </row>
    <row r="46" spans="1:3" x14ac:dyDescent="0.25">
      <c r="A46" s="267">
        <v>21</v>
      </c>
      <c r="B46" s="35" t="s">
        <v>1257</v>
      </c>
      <c r="C46" s="179">
        <v>819.42515214720015</v>
      </c>
    </row>
    <row r="47" spans="1:3" ht="12.75" customHeight="1" x14ac:dyDescent="0.25">
      <c r="A47" s="268"/>
      <c r="B47" s="71" t="s">
        <v>1844</v>
      </c>
      <c r="C47" s="179">
        <v>656.24829764160006</v>
      </c>
    </row>
    <row r="48" spans="1:3" ht="12.75" customHeight="1" x14ac:dyDescent="0.25">
      <c r="A48" s="267">
        <v>22</v>
      </c>
      <c r="B48" s="35" t="s">
        <v>622</v>
      </c>
      <c r="C48" s="179">
        <v>257.22405999360001</v>
      </c>
    </row>
    <row r="49" spans="1:3" ht="14.25" customHeight="1" x14ac:dyDescent="0.25">
      <c r="A49" s="268"/>
      <c r="B49" s="71" t="s">
        <v>1844</v>
      </c>
      <c r="C49" s="179">
        <v>206.48742391872005</v>
      </c>
    </row>
    <row r="50" spans="1:3" x14ac:dyDescent="0.25">
      <c r="A50" s="267">
        <v>23</v>
      </c>
      <c r="B50" s="35" t="s">
        <v>448</v>
      </c>
      <c r="C50" s="179">
        <v>482.54141747520003</v>
      </c>
    </row>
    <row r="51" spans="1:3" x14ac:dyDescent="0.25">
      <c r="A51" s="268"/>
      <c r="B51" s="71" t="s">
        <v>1844</v>
      </c>
      <c r="C51" s="179">
        <v>386.74130990399999</v>
      </c>
    </row>
    <row r="52" spans="1:3" x14ac:dyDescent="0.25">
      <c r="A52" s="267">
        <v>24</v>
      </c>
      <c r="B52" s="35" t="s">
        <v>625</v>
      </c>
      <c r="C52" s="179">
        <v>479.47256598720003</v>
      </c>
    </row>
    <row r="53" spans="1:3" x14ac:dyDescent="0.25">
      <c r="A53" s="268"/>
      <c r="B53" s="71" t="s">
        <v>1844</v>
      </c>
      <c r="C53" s="179">
        <v>384.2862287136</v>
      </c>
    </row>
    <row r="54" spans="1:3" x14ac:dyDescent="0.25">
      <c r="A54" s="267">
        <v>25</v>
      </c>
      <c r="B54" s="35" t="s">
        <v>1338</v>
      </c>
      <c r="C54" s="179">
        <v>617.57698024319996</v>
      </c>
    </row>
    <row r="55" spans="1:3" x14ac:dyDescent="0.25">
      <c r="A55" s="268"/>
      <c r="B55" s="71" t="s">
        <v>1844</v>
      </c>
      <c r="C55" s="179">
        <v>494.76976011839997</v>
      </c>
    </row>
    <row r="56" spans="1:3" x14ac:dyDescent="0.25">
      <c r="A56" s="267">
        <v>26</v>
      </c>
      <c r="B56" s="35" t="s">
        <v>460</v>
      </c>
      <c r="C56" s="179">
        <v>1120.4301479808003</v>
      </c>
    </row>
    <row r="57" spans="1:3" x14ac:dyDescent="0.25">
      <c r="A57" s="268"/>
      <c r="B57" s="71" t="s">
        <v>1844</v>
      </c>
      <c r="C57" s="179">
        <v>897.74616364799988</v>
      </c>
    </row>
    <row r="58" spans="1:3" x14ac:dyDescent="0.25">
      <c r="A58" s="72">
        <v>27</v>
      </c>
      <c r="B58" s="35" t="s">
        <v>1339</v>
      </c>
      <c r="C58" s="179">
        <v>83.636262595200009</v>
      </c>
    </row>
    <row r="59" spans="1:3" x14ac:dyDescent="0.25">
      <c r="A59" s="262">
        <v>28</v>
      </c>
      <c r="B59" s="35" t="s">
        <v>1340</v>
      </c>
      <c r="C59" s="179">
        <v>865.61956086720011</v>
      </c>
    </row>
    <row r="60" spans="1:3" x14ac:dyDescent="0.25">
      <c r="A60" s="262"/>
      <c r="B60" s="71" t="s">
        <v>1844</v>
      </c>
      <c r="C60" s="179">
        <v>693.20382461760016</v>
      </c>
    </row>
    <row r="61" spans="1:3" x14ac:dyDescent="0.25">
      <c r="A61" s="262">
        <v>29</v>
      </c>
      <c r="B61" s="35" t="s">
        <v>1341</v>
      </c>
      <c r="C61" s="179">
        <v>421.37602024319995</v>
      </c>
    </row>
    <row r="62" spans="1:3" x14ac:dyDescent="0.25">
      <c r="A62" s="262"/>
      <c r="B62" s="71" t="s">
        <v>1844</v>
      </c>
      <c r="C62" s="179">
        <v>337.8089921184</v>
      </c>
    </row>
    <row r="63" spans="1:3" x14ac:dyDescent="0.25">
      <c r="A63" s="262">
        <v>30</v>
      </c>
      <c r="B63" s="35" t="s">
        <v>1342</v>
      </c>
      <c r="C63" s="179">
        <v>259.88446854720002</v>
      </c>
    </row>
    <row r="64" spans="1:3" x14ac:dyDescent="0.25">
      <c r="A64" s="262"/>
      <c r="B64" s="71" t="s">
        <v>1844</v>
      </c>
      <c r="C64" s="179">
        <v>208.61575076160003</v>
      </c>
    </row>
    <row r="65" spans="1:3" x14ac:dyDescent="0.25">
      <c r="A65" s="262">
        <v>31</v>
      </c>
      <c r="B65" s="35" t="s">
        <v>1343</v>
      </c>
      <c r="C65" s="179">
        <v>483.10781747520008</v>
      </c>
    </row>
    <row r="66" spans="1:3" x14ac:dyDescent="0.25">
      <c r="A66" s="262"/>
      <c r="B66" s="71" t="s">
        <v>1844</v>
      </c>
      <c r="C66" s="179">
        <v>387.19442990399995</v>
      </c>
    </row>
    <row r="67" spans="1:3" x14ac:dyDescent="0.25">
      <c r="A67" s="262">
        <v>32</v>
      </c>
      <c r="B67" s="35" t="s">
        <v>470</v>
      </c>
      <c r="C67" s="179">
        <v>743.28876640320004</v>
      </c>
    </row>
    <row r="68" spans="1:3" x14ac:dyDescent="0.25">
      <c r="A68" s="262"/>
      <c r="B68" s="71" t="s">
        <v>1844</v>
      </c>
      <c r="C68" s="179">
        <v>595.33918904639995</v>
      </c>
    </row>
    <row r="69" spans="1:3" x14ac:dyDescent="0.25">
      <c r="A69" s="262">
        <v>33</v>
      </c>
      <c r="B69" s="35" t="s">
        <v>1344</v>
      </c>
      <c r="C69" s="179">
        <v>664.89645193920001</v>
      </c>
    </row>
    <row r="70" spans="1:3" x14ac:dyDescent="0.25">
      <c r="A70" s="262"/>
      <c r="B70" s="71" t="s">
        <v>1844</v>
      </c>
      <c r="C70" s="179">
        <v>532.62533747520001</v>
      </c>
    </row>
    <row r="71" spans="1:3" x14ac:dyDescent="0.25">
      <c r="A71" s="262">
        <v>34</v>
      </c>
      <c r="B71" s="35" t="s">
        <v>1345</v>
      </c>
      <c r="C71" s="179">
        <v>706.05183491520006</v>
      </c>
    </row>
    <row r="72" spans="1:3" x14ac:dyDescent="0.25">
      <c r="A72" s="262"/>
      <c r="B72" s="71" t="s">
        <v>1844</v>
      </c>
      <c r="C72" s="179">
        <v>565.5496438560001</v>
      </c>
    </row>
    <row r="73" spans="1:3" x14ac:dyDescent="0.25">
      <c r="A73" s="262">
        <v>35</v>
      </c>
      <c r="B73" s="35" t="s">
        <v>1346</v>
      </c>
      <c r="C73" s="179">
        <v>794.9141921472002</v>
      </c>
    </row>
    <row r="74" spans="1:3" x14ac:dyDescent="0.25">
      <c r="A74" s="262"/>
      <c r="B74" s="71" t="s">
        <v>1844</v>
      </c>
      <c r="C74" s="179">
        <v>636.63952964160001</v>
      </c>
    </row>
    <row r="75" spans="1:3" x14ac:dyDescent="0.25">
      <c r="A75" s="262">
        <v>36</v>
      </c>
      <c r="B75" s="35" t="s">
        <v>1347</v>
      </c>
      <c r="C75" s="179">
        <v>365.10998301120003</v>
      </c>
    </row>
    <row r="76" spans="1:3" x14ac:dyDescent="0.25">
      <c r="A76" s="262"/>
      <c r="B76" s="71" t="s">
        <v>1844</v>
      </c>
      <c r="C76" s="179">
        <v>292.79616233279995</v>
      </c>
    </row>
    <row r="77" spans="1:3" ht="24.75" customHeight="1" x14ac:dyDescent="0.25">
      <c r="A77" s="73">
        <v>37</v>
      </c>
      <c r="B77" s="35" t="s">
        <v>1348</v>
      </c>
      <c r="C77" s="179">
        <v>554.57140321920008</v>
      </c>
    </row>
    <row r="78" spans="1:3" x14ac:dyDescent="0.25">
      <c r="A78" s="267">
        <v>38</v>
      </c>
      <c r="B78" s="35" t="s">
        <v>734</v>
      </c>
      <c r="C78" s="179">
        <v>477.89438301120003</v>
      </c>
    </row>
    <row r="79" spans="1:3" x14ac:dyDescent="0.25">
      <c r="A79" s="268"/>
      <c r="B79" s="71" t="s">
        <v>1844</v>
      </c>
      <c r="C79" s="179">
        <v>383.02368233279998</v>
      </c>
    </row>
    <row r="80" spans="1:3" x14ac:dyDescent="0.25">
      <c r="A80" s="267">
        <v>39</v>
      </c>
      <c r="B80" s="35" t="s">
        <v>736</v>
      </c>
      <c r="C80" s="179">
        <v>795.7921121472001</v>
      </c>
    </row>
    <row r="81" spans="1:3" x14ac:dyDescent="0.25">
      <c r="A81" s="268"/>
      <c r="B81" s="71" t="s">
        <v>1844</v>
      </c>
      <c r="C81" s="179">
        <v>637.34186564159995</v>
      </c>
    </row>
    <row r="82" spans="1:3" x14ac:dyDescent="0.25">
      <c r="A82" s="267">
        <v>40</v>
      </c>
      <c r="B82" s="35" t="s">
        <v>1349</v>
      </c>
      <c r="C82" s="179">
        <v>249.2361485472</v>
      </c>
    </row>
    <row r="83" spans="1:3" x14ac:dyDescent="0.25">
      <c r="A83" s="268"/>
      <c r="B83" s="71" t="s">
        <v>1844</v>
      </c>
      <c r="C83" s="179">
        <v>200.09709476160003</v>
      </c>
    </row>
    <row r="84" spans="1:3" x14ac:dyDescent="0.25">
      <c r="A84" s="267">
        <v>41</v>
      </c>
      <c r="B84" s="35" t="s">
        <v>577</v>
      </c>
      <c r="C84" s="179">
        <v>242.15614854719999</v>
      </c>
    </row>
    <row r="85" spans="1:3" x14ac:dyDescent="0.25">
      <c r="A85" s="268"/>
      <c r="B85" s="71" t="s">
        <v>1844</v>
      </c>
      <c r="C85" s="179">
        <v>194.43309476160005</v>
      </c>
    </row>
    <row r="86" spans="1:3" x14ac:dyDescent="0.25">
      <c r="A86" s="267">
        <v>42</v>
      </c>
      <c r="B86" s="35" t="s">
        <v>1350</v>
      </c>
      <c r="C86" s="179">
        <v>1058.3178183072</v>
      </c>
    </row>
    <row r="87" spans="1:3" x14ac:dyDescent="0.25">
      <c r="A87" s="268"/>
      <c r="B87" s="71" t="s">
        <v>1844</v>
      </c>
      <c r="C87" s="179">
        <v>847.36243056960029</v>
      </c>
    </row>
    <row r="88" spans="1:3" x14ac:dyDescent="0.25">
      <c r="A88" s="267">
        <v>43</v>
      </c>
      <c r="B88" s="35" t="s">
        <v>1351</v>
      </c>
      <c r="C88" s="179">
        <v>1683.7637042592003</v>
      </c>
    </row>
    <row r="89" spans="1:3" x14ac:dyDescent="0.25">
      <c r="A89" s="268"/>
      <c r="B89" s="71" t="s">
        <v>1844</v>
      </c>
      <c r="C89" s="179">
        <v>1347.7191393312003</v>
      </c>
    </row>
    <row r="90" spans="1:3" x14ac:dyDescent="0.25">
      <c r="A90" s="74"/>
      <c r="B90" s="265" t="s">
        <v>1352</v>
      </c>
      <c r="C90" s="266"/>
    </row>
    <row r="91" spans="1:3" ht="15.75" customHeight="1" x14ac:dyDescent="0.25">
      <c r="A91" s="262">
        <v>44</v>
      </c>
      <c r="B91" s="35" t="s">
        <v>1353</v>
      </c>
      <c r="C91" s="179">
        <v>709.73923768320014</v>
      </c>
    </row>
    <row r="92" spans="1:3" x14ac:dyDescent="0.25">
      <c r="A92" s="262"/>
      <c r="B92" s="71" t="s">
        <v>1844</v>
      </c>
      <c r="C92" s="179">
        <v>568.49956607040008</v>
      </c>
    </row>
    <row r="93" spans="1:3" ht="24" x14ac:dyDescent="0.25">
      <c r="A93" s="262">
        <v>45</v>
      </c>
      <c r="B93" s="35" t="s">
        <v>1354</v>
      </c>
      <c r="C93" s="179">
        <v>844.26890896320015</v>
      </c>
    </row>
    <row r="94" spans="1:3" x14ac:dyDescent="0.25">
      <c r="A94" s="262"/>
      <c r="B94" s="71" t="s">
        <v>1844</v>
      </c>
      <c r="C94" s="179">
        <v>676.12330309439994</v>
      </c>
    </row>
    <row r="95" spans="1:3" x14ac:dyDescent="0.25">
      <c r="A95" s="262">
        <v>46</v>
      </c>
      <c r="B95" s="35" t="s">
        <v>1355</v>
      </c>
      <c r="C95" s="179">
        <v>468.31193152319997</v>
      </c>
    </row>
    <row r="96" spans="1:3" x14ac:dyDescent="0.25">
      <c r="A96" s="262"/>
      <c r="B96" s="71" t="s">
        <v>1844</v>
      </c>
      <c r="C96" s="179">
        <v>375.35772114240001</v>
      </c>
    </row>
    <row r="97" spans="1:3" ht="24.75" customHeight="1" x14ac:dyDescent="0.25">
      <c r="A97" s="262">
        <v>47</v>
      </c>
      <c r="B97" s="46" t="s">
        <v>1356</v>
      </c>
      <c r="C97" s="179">
        <v>726.30256917120005</v>
      </c>
    </row>
    <row r="98" spans="1:3" x14ac:dyDescent="0.25">
      <c r="A98" s="262"/>
      <c r="B98" s="71" t="s">
        <v>1844</v>
      </c>
      <c r="C98" s="179">
        <v>581.75023126080009</v>
      </c>
    </row>
    <row r="99" spans="1:3" x14ac:dyDescent="0.25">
      <c r="A99" s="262">
        <v>48</v>
      </c>
      <c r="B99" s="35" t="s">
        <v>1357</v>
      </c>
      <c r="C99" s="179">
        <v>607.33605193920005</v>
      </c>
    </row>
    <row r="100" spans="1:3" x14ac:dyDescent="0.25">
      <c r="A100" s="262"/>
      <c r="B100" s="71" t="s">
        <v>1844</v>
      </c>
      <c r="C100" s="179">
        <v>486.57701747520008</v>
      </c>
    </row>
    <row r="101" spans="1:3" x14ac:dyDescent="0.25">
      <c r="A101" s="72">
        <v>49</v>
      </c>
      <c r="B101" s="46" t="s">
        <v>897</v>
      </c>
      <c r="C101" s="179">
        <v>784.15003768320003</v>
      </c>
    </row>
    <row r="102" spans="1:3" ht="14.25" customHeight="1" x14ac:dyDescent="0.25">
      <c r="A102" s="262">
        <v>50</v>
      </c>
      <c r="B102" s="35" t="s">
        <v>1358</v>
      </c>
      <c r="C102" s="179">
        <v>843.70761789120002</v>
      </c>
    </row>
    <row r="103" spans="1:3" x14ac:dyDescent="0.25">
      <c r="A103" s="262"/>
      <c r="B103" s="71" t="s">
        <v>1844</v>
      </c>
      <c r="C103" s="179">
        <v>675.67427023680023</v>
      </c>
    </row>
    <row r="104" spans="1:3" x14ac:dyDescent="0.25">
      <c r="A104" s="72">
        <v>51</v>
      </c>
      <c r="B104" s="35" t="s">
        <v>1257</v>
      </c>
      <c r="C104" s="179">
        <v>700.32283768320008</v>
      </c>
    </row>
    <row r="105" spans="1:3" x14ac:dyDescent="0.25">
      <c r="A105" s="72">
        <v>52</v>
      </c>
      <c r="B105" s="35" t="s">
        <v>1359</v>
      </c>
      <c r="C105" s="179">
        <v>656.45709193920015</v>
      </c>
    </row>
    <row r="106" spans="1:3" x14ac:dyDescent="0.25">
      <c r="A106" s="72">
        <v>53</v>
      </c>
      <c r="B106" s="35" t="s">
        <v>1360</v>
      </c>
      <c r="C106" s="179">
        <v>512.54452321919996</v>
      </c>
    </row>
    <row r="107" spans="1:3" x14ac:dyDescent="0.25">
      <c r="A107" s="72">
        <v>54</v>
      </c>
      <c r="B107" s="35" t="s">
        <v>1361</v>
      </c>
      <c r="C107" s="179">
        <v>443.84600598719999</v>
      </c>
    </row>
    <row r="108" spans="1:3" x14ac:dyDescent="0.25">
      <c r="A108" s="262">
        <v>55</v>
      </c>
      <c r="B108" s="35" t="s">
        <v>1362</v>
      </c>
      <c r="C108" s="179">
        <v>1110.4588068191999</v>
      </c>
    </row>
    <row r="109" spans="1:3" x14ac:dyDescent="0.25">
      <c r="A109" s="262"/>
      <c r="B109" s="71" t="s">
        <v>1844</v>
      </c>
      <c r="C109" s="179">
        <v>889.0752213792</v>
      </c>
    </row>
    <row r="110" spans="1:3" x14ac:dyDescent="0.25">
      <c r="A110" s="72">
        <v>56</v>
      </c>
      <c r="B110" s="35" t="s">
        <v>1347</v>
      </c>
      <c r="C110" s="179">
        <v>404.81075449920002</v>
      </c>
    </row>
    <row r="111" spans="1:3" x14ac:dyDescent="0.25">
      <c r="A111" s="72">
        <v>57</v>
      </c>
      <c r="B111" s="35" t="s">
        <v>1363</v>
      </c>
      <c r="C111" s="179">
        <v>621.49006339200002</v>
      </c>
    </row>
    <row r="112" spans="1:3" x14ac:dyDescent="0.25">
      <c r="A112" s="72">
        <v>58</v>
      </c>
      <c r="B112" s="35" t="s">
        <v>818</v>
      </c>
      <c r="C112" s="179">
        <v>774.71155487999999</v>
      </c>
    </row>
    <row r="113" spans="1:3" x14ac:dyDescent="0.25">
      <c r="A113" s="72">
        <v>59</v>
      </c>
      <c r="B113" s="35" t="s">
        <v>842</v>
      </c>
      <c r="C113" s="179">
        <v>735.14676640319999</v>
      </c>
    </row>
    <row r="114" spans="1:3" x14ac:dyDescent="0.25">
      <c r="A114" s="72">
        <v>60</v>
      </c>
      <c r="B114" s="35" t="s">
        <v>1364</v>
      </c>
      <c r="C114" s="179">
        <v>548.76193470720011</v>
      </c>
    </row>
    <row r="115" spans="1:3" x14ac:dyDescent="0.25">
      <c r="A115" s="72">
        <v>61</v>
      </c>
      <c r="B115" s="35" t="s">
        <v>1365</v>
      </c>
      <c r="C115" s="179">
        <v>682.31069747520007</v>
      </c>
    </row>
    <row r="116" spans="1:3" x14ac:dyDescent="0.25">
      <c r="A116" s="267">
        <v>62</v>
      </c>
      <c r="B116" s="35" t="s">
        <v>848</v>
      </c>
      <c r="C116" s="179">
        <v>562.09872045120005</v>
      </c>
    </row>
    <row r="117" spans="1:3" x14ac:dyDescent="0.25">
      <c r="A117" s="268"/>
      <c r="B117" s="71" t="s">
        <v>1844</v>
      </c>
      <c r="C117" s="179">
        <v>450.38715228479998</v>
      </c>
    </row>
    <row r="118" spans="1:3" x14ac:dyDescent="0.25">
      <c r="A118" s="38">
        <v>63</v>
      </c>
      <c r="B118" s="263" t="s">
        <v>1366</v>
      </c>
      <c r="C118" s="264"/>
    </row>
    <row r="119" spans="1:3" x14ac:dyDescent="0.25">
      <c r="A119" s="72" t="s">
        <v>1367</v>
      </c>
      <c r="B119" s="35" t="s">
        <v>1368</v>
      </c>
      <c r="C119" s="179">
        <v>43.666451107200004</v>
      </c>
    </row>
    <row r="120" spans="1:3" x14ac:dyDescent="0.25">
      <c r="A120" s="72" t="s">
        <v>1369</v>
      </c>
      <c r="B120" s="35" t="s">
        <v>1911</v>
      </c>
      <c r="C120" s="179">
        <v>323.07281152319996</v>
      </c>
    </row>
    <row r="121" spans="1:3" x14ac:dyDescent="0.25">
      <c r="A121" s="72" t="s">
        <v>1370</v>
      </c>
      <c r="B121" s="35" t="s">
        <v>1371</v>
      </c>
      <c r="C121" s="179">
        <v>627.87306457919999</v>
      </c>
    </row>
    <row r="122" spans="1:3" x14ac:dyDescent="0.25">
      <c r="A122" s="262" t="s">
        <v>1372</v>
      </c>
      <c r="B122" s="35" t="s">
        <v>1373</v>
      </c>
      <c r="C122" s="179">
        <v>673.9253380511999</v>
      </c>
    </row>
    <row r="123" spans="1:3" x14ac:dyDescent="0.25">
      <c r="A123" s="262"/>
      <c r="B123" s="71" t="s">
        <v>1844</v>
      </c>
      <c r="C123" s="179">
        <v>539.8484463648</v>
      </c>
    </row>
    <row r="124" spans="1:3" x14ac:dyDescent="0.25">
      <c r="A124" s="38">
        <v>64</v>
      </c>
      <c r="B124" s="263" t="s">
        <v>1374</v>
      </c>
      <c r="C124" s="264"/>
    </row>
    <row r="125" spans="1:3" x14ac:dyDescent="0.25">
      <c r="A125" s="72" t="s">
        <v>1375</v>
      </c>
      <c r="B125" s="35" t="s">
        <v>1314</v>
      </c>
      <c r="C125" s="179">
        <v>241.74550854719999</v>
      </c>
    </row>
    <row r="126" spans="1:3" x14ac:dyDescent="0.25">
      <c r="A126" s="72" t="s">
        <v>1376</v>
      </c>
      <c r="B126" s="35" t="s">
        <v>1377</v>
      </c>
      <c r="C126" s="179">
        <v>241.74550854719999</v>
      </c>
    </row>
    <row r="127" spans="1:3" x14ac:dyDescent="0.25">
      <c r="A127" s="72" t="s">
        <v>1378</v>
      </c>
      <c r="B127" s="35" t="s">
        <v>1379</v>
      </c>
      <c r="C127" s="179">
        <v>86.912499744000002</v>
      </c>
    </row>
    <row r="128" spans="1:3" x14ac:dyDescent="0.25">
      <c r="A128" s="72" t="s">
        <v>1380</v>
      </c>
      <c r="B128" s="35" t="s">
        <v>1381</v>
      </c>
      <c r="C128" s="179">
        <v>43.241651107199999</v>
      </c>
    </row>
    <row r="129" spans="1:3" x14ac:dyDescent="0.25">
      <c r="A129" s="72" t="s">
        <v>1382</v>
      </c>
      <c r="B129" s="35" t="s">
        <v>1383</v>
      </c>
      <c r="C129" s="179">
        <v>241.74550854719999</v>
      </c>
    </row>
    <row r="130" spans="1:3" x14ac:dyDescent="0.25">
      <c r="A130" s="72" t="s">
        <v>1384</v>
      </c>
      <c r="B130" s="35" t="s">
        <v>1385</v>
      </c>
      <c r="C130" s="179">
        <v>162.34396557120002</v>
      </c>
    </row>
    <row r="131" spans="1:3" x14ac:dyDescent="0.25">
      <c r="A131" s="72" t="s">
        <v>1386</v>
      </c>
      <c r="B131" s="35" t="s">
        <v>1387</v>
      </c>
      <c r="C131" s="179">
        <v>241.74550854719999</v>
      </c>
    </row>
    <row r="132" spans="1:3" x14ac:dyDescent="0.25">
      <c r="A132" s="72" t="s">
        <v>1388</v>
      </c>
      <c r="B132" s="35" t="s">
        <v>1389</v>
      </c>
      <c r="C132" s="179">
        <v>241.74550854719999</v>
      </c>
    </row>
    <row r="133" spans="1:3" x14ac:dyDescent="0.25">
      <c r="A133" s="72" t="s">
        <v>1390</v>
      </c>
      <c r="B133" s="35" t="s">
        <v>1391</v>
      </c>
      <c r="C133" s="179">
        <v>162.34396557120002</v>
      </c>
    </row>
    <row r="134" spans="1:3" x14ac:dyDescent="0.25">
      <c r="A134" s="72" t="s">
        <v>1392</v>
      </c>
      <c r="B134" s="35" t="s">
        <v>1393</v>
      </c>
      <c r="C134" s="179">
        <v>123.05383408320004</v>
      </c>
    </row>
    <row r="135" spans="1:3" x14ac:dyDescent="0.25">
      <c r="A135" s="38">
        <v>65</v>
      </c>
      <c r="B135" s="263" t="s">
        <v>1394</v>
      </c>
      <c r="C135" s="264"/>
    </row>
    <row r="136" spans="1:3" x14ac:dyDescent="0.25">
      <c r="A136" s="72" t="s">
        <v>1395</v>
      </c>
      <c r="B136" s="35" t="s">
        <v>1396</v>
      </c>
      <c r="C136" s="179">
        <v>775.0869098592002</v>
      </c>
    </row>
    <row r="137" spans="1:3" x14ac:dyDescent="0.25">
      <c r="A137" s="262" t="s">
        <v>1397</v>
      </c>
      <c r="B137" s="35" t="s">
        <v>1398</v>
      </c>
      <c r="C137" s="179">
        <v>1055.8354032192001</v>
      </c>
    </row>
    <row r="138" spans="1:3" x14ac:dyDescent="0.25">
      <c r="A138" s="262"/>
      <c r="B138" s="71" t="s">
        <v>1844</v>
      </c>
      <c r="C138" s="179">
        <v>845.37649849920001</v>
      </c>
    </row>
    <row r="139" spans="1:3" x14ac:dyDescent="0.25">
      <c r="A139" s="262" t="s">
        <v>1399</v>
      </c>
      <c r="B139" s="35" t="s">
        <v>1400</v>
      </c>
      <c r="C139" s="179">
        <v>765.09454053119987</v>
      </c>
    </row>
    <row r="140" spans="1:3" x14ac:dyDescent="0.25">
      <c r="A140" s="262"/>
      <c r="B140" s="71" t="s">
        <v>1844</v>
      </c>
      <c r="C140" s="179">
        <v>633.8144872992001</v>
      </c>
    </row>
    <row r="141" spans="1:3" x14ac:dyDescent="0.25">
      <c r="A141" s="262" t="s">
        <v>1401</v>
      </c>
      <c r="B141" s="35" t="s">
        <v>1402</v>
      </c>
      <c r="C141" s="179">
        <v>751.48291201919983</v>
      </c>
    </row>
    <row r="142" spans="1:3" x14ac:dyDescent="0.25">
      <c r="A142" s="262"/>
      <c r="B142" s="71" t="s">
        <v>1844</v>
      </c>
      <c r="C142" s="179">
        <v>622.92518448960004</v>
      </c>
    </row>
    <row r="143" spans="1:3" x14ac:dyDescent="0.25">
      <c r="A143" s="262" t="s">
        <v>1403</v>
      </c>
      <c r="B143" s="35" t="s">
        <v>1404</v>
      </c>
      <c r="C143" s="179">
        <v>680.49557805120003</v>
      </c>
    </row>
    <row r="144" spans="1:3" x14ac:dyDescent="0.25">
      <c r="A144" s="262"/>
      <c r="B144" s="71" t="s">
        <v>1844</v>
      </c>
      <c r="C144" s="179">
        <v>587.16599626559992</v>
      </c>
    </row>
    <row r="145" spans="1:3" x14ac:dyDescent="0.25">
      <c r="A145" s="262" t="s">
        <v>1405</v>
      </c>
      <c r="B145" s="35" t="s">
        <v>1406</v>
      </c>
      <c r="C145" s="179">
        <v>512.19500627519994</v>
      </c>
    </row>
    <row r="146" spans="1:3" x14ac:dyDescent="0.25">
      <c r="A146" s="262"/>
      <c r="B146" s="71" t="s">
        <v>1844</v>
      </c>
      <c r="C146" s="179">
        <v>431.49485989440001</v>
      </c>
    </row>
    <row r="147" spans="1:3" x14ac:dyDescent="0.25">
      <c r="A147" s="262" t="s">
        <v>1407</v>
      </c>
      <c r="B147" s="35" t="s">
        <v>1408</v>
      </c>
      <c r="C147" s="179">
        <v>247.40950854720001</v>
      </c>
    </row>
    <row r="148" spans="1:3" x14ac:dyDescent="0.25">
      <c r="A148" s="262"/>
      <c r="B148" s="71" t="s">
        <v>1844</v>
      </c>
      <c r="C148" s="179">
        <v>198.63578276160001</v>
      </c>
    </row>
    <row r="149" spans="1:3" x14ac:dyDescent="0.25">
      <c r="A149" s="72" t="s">
        <v>1409</v>
      </c>
      <c r="B149" s="35" t="s">
        <v>1410</v>
      </c>
      <c r="C149" s="179">
        <v>162.34396557120002</v>
      </c>
    </row>
    <row r="150" spans="1:3" x14ac:dyDescent="0.25">
      <c r="A150" s="72" t="s">
        <v>1411</v>
      </c>
      <c r="B150" s="35" t="s">
        <v>1412</v>
      </c>
      <c r="C150" s="179">
        <v>212.7586971552</v>
      </c>
    </row>
    <row r="151" spans="1:3" x14ac:dyDescent="0.25">
      <c r="A151" s="72" t="s">
        <v>1413</v>
      </c>
      <c r="B151" s="35" t="s">
        <v>1414</v>
      </c>
      <c r="C151" s="179">
        <v>255.79222854719998</v>
      </c>
    </row>
    <row r="152" spans="1:3" ht="13.5" customHeight="1" x14ac:dyDescent="0.25">
      <c r="A152" s="262" t="s">
        <v>1415</v>
      </c>
      <c r="B152" s="35" t="s">
        <v>1416</v>
      </c>
      <c r="C152" s="179">
        <v>838.38988086720008</v>
      </c>
    </row>
    <row r="153" spans="1:3" x14ac:dyDescent="0.25">
      <c r="A153" s="262"/>
      <c r="B153" s="71" t="s">
        <v>1844</v>
      </c>
      <c r="C153" s="179">
        <v>671.42008061760009</v>
      </c>
    </row>
    <row r="154" spans="1:3" ht="15" customHeight="1" x14ac:dyDescent="0.25">
      <c r="A154" s="262" t="s">
        <v>1417</v>
      </c>
      <c r="B154" s="45" t="s">
        <v>1418</v>
      </c>
      <c r="C154" s="179">
        <v>193.95770561279997</v>
      </c>
    </row>
    <row r="155" spans="1:3" x14ac:dyDescent="0.25">
      <c r="A155" s="262"/>
      <c r="B155" s="71" t="s">
        <v>1844</v>
      </c>
      <c r="C155" s="179">
        <v>154.25693412480001</v>
      </c>
    </row>
    <row r="156" spans="1:3" ht="19.5" customHeight="1" x14ac:dyDescent="0.25">
      <c r="A156" s="262" t="s">
        <v>1419</v>
      </c>
      <c r="B156" s="45" t="s">
        <v>1420</v>
      </c>
      <c r="C156" s="179">
        <v>205.2024170592</v>
      </c>
    </row>
    <row r="157" spans="1:3" x14ac:dyDescent="0.25">
      <c r="A157" s="262"/>
      <c r="B157" s="71" t="s">
        <v>1844</v>
      </c>
      <c r="C157" s="179">
        <v>165.50164557120004</v>
      </c>
    </row>
    <row r="158" spans="1:3" x14ac:dyDescent="0.25">
      <c r="A158" s="38">
        <v>66</v>
      </c>
      <c r="B158" s="263" t="s">
        <v>1421</v>
      </c>
      <c r="C158" s="264"/>
    </row>
    <row r="159" spans="1:3" x14ac:dyDescent="0.25">
      <c r="A159" s="72" t="s">
        <v>1422</v>
      </c>
      <c r="B159" s="35" t="s">
        <v>1423</v>
      </c>
      <c r="C159" s="179">
        <v>896.65704045120015</v>
      </c>
    </row>
    <row r="160" spans="1:3" x14ac:dyDescent="0.25">
      <c r="A160" s="72" t="s">
        <v>1424</v>
      </c>
      <c r="B160" s="35" t="s">
        <v>969</v>
      </c>
      <c r="C160" s="179">
        <v>449.01968313599997</v>
      </c>
    </row>
    <row r="161" spans="1:3" x14ac:dyDescent="0.25">
      <c r="A161" s="72" t="s">
        <v>970</v>
      </c>
      <c r="B161" s="35" t="s">
        <v>971</v>
      </c>
      <c r="C161" s="179">
        <v>442.20344598719998</v>
      </c>
    </row>
    <row r="162" spans="1:3" x14ac:dyDescent="0.25">
      <c r="A162" s="72" t="s">
        <v>972</v>
      </c>
      <c r="B162" s="35" t="s">
        <v>973</v>
      </c>
      <c r="C162" s="179">
        <v>104.442579744</v>
      </c>
    </row>
    <row r="163" spans="1:3" x14ac:dyDescent="0.25">
      <c r="A163" s="38">
        <v>67</v>
      </c>
      <c r="B163" s="263" t="s">
        <v>974</v>
      </c>
      <c r="C163" s="264"/>
    </row>
    <row r="164" spans="1:3" x14ac:dyDescent="0.25">
      <c r="A164" s="262" t="s">
        <v>975</v>
      </c>
      <c r="B164" s="35" t="s">
        <v>976</v>
      </c>
      <c r="C164" s="179">
        <v>82.9424225952</v>
      </c>
    </row>
    <row r="165" spans="1:3" x14ac:dyDescent="0.25">
      <c r="A165" s="262"/>
      <c r="B165" s="71" t="s">
        <v>1844</v>
      </c>
      <c r="C165" s="179">
        <v>67.062114000000008</v>
      </c>
    </row>
    <row r="166" spans="1:3" x14ac:dyDescent="0.25">
      <c r="A166" s="72" t="s">
        <v>977</v>
      </c>
      <c r="B166" s="35" t="s">
        <v>978</v>
      </c>
      <c r="C166" s="179">
        <v>142.49357982719999</v>
      </c>
    </row>
    <row r="167" spans="1:3" x14ac:dyDescent="0.25">
      <c r="A167" s="267" t="s">
        <v>979</v>
      </c>
      <c r="B167" s="35" t="s">
        <v>980</v>
      </c>
      <c r="C167" s="179">
        <v>82.9424225952</v>
      </c>
    </row>
    <row r="168" spans="1:3" x14ac:dyDescent="0.25">
      <c r="A168" s="268"/>
      <c r="B168" s="71" t="s">
        <v>1844</v>
      </c>
      <c r="C168" s="179">
        <v>67.062114000000008</v>
      </c>
    </row>
    <row r="169" spans="1:3" x14ac:dyDescent="0.25">
      <c r="A169" s="72" t="s">
        <v>981</v>
      </c>
      <c r="B169" s="35" t="s">
        <v>982</v>
      </c>
      <c r="C169" s="179">
        <v>85.774422595200008</v>
      </c>
    </row>
    <row r="170" spans="1:3" x14ac:dyDescent="0.25">
      <c r="A170" s="72" t="s">
        <v>983</v>
      </c>
      <c r="B170" s="35" t="s">
        <v>984</v>
      </c>
      <c r="C170" s="179">
        <v>65.202258038400004</v>
      </c>
    </row>
    <row r="171" spans="1:3" x14ac:dyDescent="0.25">
      <c r="A171" s="267" t="s">
        <v>985</v>
      </c>
      <c r="B171" s="35" t="s">
        <v>749</v>
      </c>
      <c r="C171" s="179">
        <v>82.9424225952</v>
      </c>
    </row>
    <row r="172" spans="1:3" x14ac:dyDescent="0.25">
      <c r="A172" s="268"/>
      <c r="B172" s="71" t="s">
        <v>1844</v>
      </c>
      <c r="C172" s="179">
        <v>67.062114000000008</v>
      </c>
    </row>
    <row r="173" spans="1:3" x14ac:dyDescent="0.25">
      <c r="A173" s="38" t="s">
        <v>986</v>
      </c>
      <c r="B173" s="269" t="s">
        <v>987</v>
      </c>
      <c r="C173" s="270"/>
    </row>
    <row r="174" spans="1:3" x14ac:dyDescent="0.25">
      <c r="A174" s="262" t="s">
        <v>988</v>
      </c>
      <c r="B174" s="35" t="s">
        <v>989</v>
      </c>
      <c r="C174" s="179">
        <v>1628.4097097951999</v>
      </c>
    </row>
    <row r="175" spans="1:3" x14ac:dyDescent="0.25">
      <c r="A175" s="262"/>
      <c r="B175" s="71" t="s">
        <v>1844</v>
      </c>
      <c r="C175" s="179">
        <v>1303.4359437600001</v>
      </c>
    </row>
    <row r="176" spans="1:3" x14ac:dyDescent="0.25">
      <c r="A176" s="262" t="s">
        <v>990</v>
      </c>
      <c r="B176" s="35" t="s">
        <v>991</v>
      </c>
      <c r="C176" s="179">
        <v>1628.4097097951999</v>
      </c>
    </row>
    <row r="177" spans="1:3" x14ac:dyDescent="0.25">
      <c r="A177" s="262"/>
      <c r="B177" s="71" t="s">
        <v>1844</v>
      </c>
      <c r="C177" s="179">
        <v>1303.4359437600001</v>
      </c>
    </row>
    <row r="178" spans="1:3" x14ac:dyDescent="0.25">
      <c r="A178" s="38" t="s">
        <v>992</v>
      </c>
      <c r="B178" s="77" t="s">
        <v>993</v>
      </c>
      <c r="C178" s="180"/>
    </row>
    <row r="179" spans="1:3" x14ac:dyDescent="0.25">
      <c r="A179" s="72" t="s">
        <v>994</v>
      </c>
      <c r="B179" s="35" t="s">
        <v>995</v>
      </c>
      <c r="C179" s="179">
        <v>2320.0905703392</v>
      </c>
    </row>
    <row r="180" spans="1:3" x14ac:dyDescent="0.25">
      <c r="A180" s="72" t="s">
        <v>996</v>
      </c>
      <c r="B180" s="35" t="s">
        <v>997</v>
      </c>
      <c r="C180" s="179">
        <v>4255.9921651104005</v>
      </c>
    </row>
    <row r="181" spans="1:3" x14ac:dyDescent="0.25">
      <c r="A181" s="72" t="s">
        <v>998</v>
      </c>
      <c r="B181" s="35" t="s">
        <v>999</v>
      </c>
      <c r="C181" s="179">
        <v>8215.751257219199</v>
      </c>
    </row>
    <row r="182" spans="1:3" x14ac:dyDescent="0.25">
      <c r="A182" s="38">
        <v>69</v>
      </c>
      <c r="B182" s="263" t="s">
        <v>1000</v>
      </c>
      <c r="C182" s="264"/>
    </row>
    <row r="183" spans="1:3" x14ac:dyDescent="0.25">
      <c r="A183" s="72" t="s">
        <v>1001</v>
      </c>
      <c r="B183" s="35" t="s">
        <v>236</v>
      </c>
      <c r="C183" s="179">
        <v>87.337299744000006</v>
      </c>
    </row>
    <row r="184" spans="1:3" x14ac:dyDescent="0.25">
      <c r="A184" s="72" t="s">
        <v>1002</v>
      </c>
      <c r="B184" s="35" t="s">
        <v>1003</v>
      </c>
      <c r="C184" s="179">
        <v>221.8951228032</v>
      </c>
    </row>
    <row r="185" spans="1:3" ht="16.5" customHeight="1" x14ac:dyDescent="0.25">
      <c r="A185" s="72" t="s">
        <v>1004</v>
      </c>
      <c r="B185" s="35" t="s">
        <v>1005</v>
      </c>
      <c r="C185" s="179">
        <v>360.84782301119998</v>
      </c>
    </row>
    <row r="186" spans="1:3" x14ac:dyDescent="0.25">
      <c r="A186" s="72" t="s">
        <v>1006</v>
      </c>
      <c r="B186" s="35" t="s">
        <v>1007</v>
      </c>
      <c r="C186" s="179">
        <v>82.9424225952</v>
      </c>
    </row>
    <row r="187" spans="1:3" x14ac:dyDescent="0.25">
      <c r="A187" s="72" t="s">
        <v>1008</v>
      </c>
      <c r="B187" s="35" t="s">
        <v>1009</v>
      </c>
      <c r="C187" s="179">
        <v>479.95013747519999</v>
      </c>
    </row>
    <row r="188" spans="1:3" x14ac:dyDescent="0.25">
      <c r="A188" s="267" t="s">
        <v>1010</v>
      </c>
      <c r="B188" s="35" t="s">
        <v>1011</v>
      </c>
      <c r="C188" s="179">
        <v>509.31286854719997</v>
      </c>
    </row>
    <row r="189" spans="1:3" x14ac:dyDescent="0.25">
      <c r="A189" s="268"/>
      <c r="B189" s="71" t="s">
        <v>1844</v>
      </c>
      <c r="C189" s="179">
        <v>408.15847076160009</v>
      </c>
    </row>
    <row r="190" spans="1:3" x14ac:dyDescent="0.25">
      <c r="A190" s="267" t="s">
        <v>1012</v>
      </c>
      <c r="B190" s="35" t="s">
        <v>1013</v>
      </c>
      <c r="C190" s="179">
        <v>253.35670854719999</v>
      </c>
    </row>
    <row r="191" spans="1:3" x14ac:dyDescent="0.25">
      <c r="A191" s="268"/>
      <c r="B191" s="71" t="s">
        <v>1844</v>
      </c>
      <c r="C191" s="179">
        <v>203.39354276160006</v>
      </c>
    </row>
    <row r="192" spans="1:3" x14ac:dyDescent="0.25">
      <c r="A192" s="72" t="s">
        <v>1014</v>
      </c>
      <c r="B192" s="35" t="s">
        <v>1015</v>
      </c>
      <c r="C192" s="179">
        <v>589.13878049280015</v>
      </c>
    </row>
    <row r="193" spans="1:3" x14ac:dyDescent="0.25">
      <c r="A193" s="72" t="s">
        <v>1016</v>
      </c>
      <c r="B193" s="45" t="s">
        <v>1017</v>
      </c>
      <c r="C193" s="179">
        <v>122.64319408320003</v>
      </c>
    </row>
    <row r="194" spans="1:3" x14ac:dyDescent="0.25">
      <c r="A194" s="72" t="s">
        <v>1018</v>
      </c>
      <c r="B194" s="35" t="s">
        <v>1019</v>
      </c>
      <c r="C194" s="179">
        <v>384.84708875519999</v>
      </c>
    </row>
    <row r="195" spans="1:3" x14ac:dyDescent="0.25">
      <c r="A195" s="262" t="s">
        <v>1020</v>
      </c>
      <c r="B195" s="35" t="s">
        <v>1021</v>
      </c>
      <c r="C195" s="179">
        <v>183.65476557120002</v>
      </c>
    </row>
    <row r="196" spans="1:3" x14ac:dyDescent="0.25">
      <c r="A196" s="262"/>
      <c r="B196" s="71" t="s">
        <v>1844</v>
      </c>
      <c r="C196" s="179">
        <v>147.63198838080004</v>
      </c>
    </row>
    <row r="197" spans="1:3" x14ac:dyDescent="0.25">
      <c r="A197" s="72" t="s">
        <v>1022</v>
      </c>
      <c r="B197" s="46" t="s">
        <v>1023</v>
      </c>
      <c r="C197" s="179">
        <v>244.6341485472</v>
      </c>
    </row>
    <row r="198" spans="1:3" ht="15.75" customHeight="1" x14ac:dyDescent="0.25">
      <c r="A198" s="72" t="s">
        <v>1024</v>
      </c>
      <c r="B198" s="35" t="s">
        <v>1025</v>
      </c>
      <c r="C198" s="179">
        <v>362.20718301119996</v>
      </c>
    </row>
    <row r="199" spans="1:3" x14ac:dyDescent="0.25">
      <c r="A199" s="72" t="s">
        <v>1026</v>
      </c>
      <c r="B199" s="35" t="s">
        <v>1027</v>
      </c>
      <c r="C199" s="179">
        <v>440.24936598720001</v>
      </c>
    </row>
    <row r="200" spans="1:3" x14ac:dyDescent="0.25">
      <c r="A200" s="72" t="s">
        <v>1028</v>
      </c>
      <c r="B200" s="35" t="s">
        <v>1029</v>
      </c>
      <c r="C200" s="179">
        <v>23.816065363200003</v>
      </c>
    </row>
    <row r="201" spans="1:3" x14ac:dyDescent="0.25">
      <c r="A201" s="267" t="s">
        <v>1030</v>
      </c>
      <c r="B201" s="35" t="s">
        <v>1031</v>
      </c>
      <c r="C201" s="179">
        <v>320.95268003519993</v>
      </c>
    </row>
    <row r="202" spans="1:3" x14ac:dyDescent="0.25">
      <c r="A202" s="268"/>
      <c r="B202" s="71" t="s">
        <v>1844</v>
      </c>
      <c r="C202" s="179">
        <v>257.47031995200001</v>
      </c>
    </row>
    <row r="203" spans="1:3" x14ac:dyDescent="0.25">
      <c r="A203" s="267" t="s">
        <v>1032</v>
      </c>
      <c r="B203" s="35" t="s">
        <v>1033</v>
      </c>
      <c r="C203" s="179">
        <v>801.81846937920011</v>
      </c>
    </row>
    <row r="204" spans="1:3" x14ac:dyDescent="0.25">
      <c r="A204" s="268"/>
      <c r="B204" s="71" t="s">
        <v>1844</v>
      </c>
      <c r="C204" s="179">
        <v>642.16295142720014</v>
      </c>
    </row>
    <row r="205" spans="1:3" ht="24" x14ac:dyDescent="0.25">
      <c r="A205" s="72">
        <v>70</v>
      </c>
      <c r="B205" s="35" t="s">
        <v>1034</v>
      </c>
      <c r="C205" s="179">
        <v>2655.2199546432007</v>
      </c>
    </row>
    <row r="206" spans="1:3" ht="24" x14ac:dyDescent="0.25">
      <c r="A206" s="72">
        <v>71</v>
      </c>
      <c r="B206" s="35" t="s">
        <v>1035</v>
      </c>
      <c r="C206" s="179">
        <v>2655.2199546432007</v>
      </c>
    </row>
  </sheetData>
  <mergeCells count="79">
    <mergeCell ref="A203:A204"/>
    <mergeCell ref="A201:A202"/>
    <mergeCell ref="B182:C182"/>
    <mergeCell ref="A176:A177"/>
    <mergeCell ref="A174:A175"/>
    <mergeCell ref="A195:A196"/>
    <mergeCell ref="A190:A191"/>
    <mergeCell ref="A171:A172"/>
    <mergeCell ref="B173:C173"/>
    <mergeCell ref="A188:A189"/>
    <mergeCell ref="A147:A148"/>
    <mergeCell ref="A102:A103"/>
    <mergeCell ref="A156:A157"/>
    <mergeCell ref="A164:A165"/>
    <mergeCell ref="A152:A153"/>
    <mergeCell ref="A154:A155"/>
    <mergeCell ref="A108:A109"/>
    <mergeCell ref="B135:C135"/>
    <mergeCell ref="B118:C118"/>
    <mergeCell ref="B163:C163"/>
    <mergeCell ref="A137:A138"/>
    <mergeCell ref="A141:A142"/>
    <mergeCell ref="B158:C158"/>
    <mergeCell ref="A38:A39"/>
    <mergeCell ref="A25:A26"/>
    <mergeCell ref="A33:A34"/>
    <mergeCell ref="A50:A51"/>
    <mergeCell ref="A27:A28"/>
    <mergeCell ref="A36:A37"/>
    <mergeCell ref="A42:A43"/>
    <mergeCell ref="A48:A49"/>
    <mergeCell ref="A40:A41"/>
    <mergeCell ref="A46:A47"/>
    <mergeCell ref="A44:A45"/>
    <mergeCell ref="A21:A22"/>
    <mergeCell ref="A31:A32"/>
    <mergeCell ref="A23:A24"/>
    <mergeCell ref="A1:C1"/>
    <mergeCell ref="A2:C2"/>
    <mergeCell ref="A3:C3"/>
    <mergeCell ref="A7:A8"/>
    <mergeCell ref="B6:C6"/>
    <mergeCell ref="A9:A10"/>
    <mergeCell ref="A11:A12"/>
    <mergeCell ref="A13:A14"/>
    <mergeCell ref="A19:A20"/>
    <mergeCell ref="A17:A18"/>
    <mergeCell ref="A15:A16"/>
    <mergeCell ref="A54:A55"/>
    <mergeCell ref="A167:A168"/>
    <mergeCell ref="A122:A123"/>
    <mergeCell ref="A67:A68"/>
    <mergeCell ref="A75:A76"/>
    <mergeCell ref="A69:A70"/>
    <mergeCell ref="A93:A94"/>
    <mergeCell ref="A99:A100"/>
    <mergeCell ref="A116:A117"/>
    <mergeCell ref="A95:A96"/>
    <mergeCell ref="A143:A144"/>
    <mergeCell ref="A88:A89"/>
    <mergeCell ref="A91:A92"/>
    <mergeCell ref="A97:A98"/>
    <mergeCell ref="A145:A146"/>
    <mergeCell ref="A139:A140"/>
    <mergeCell ref="B124:C124"/>
    <mergeCell ref="B90:C90"/>
    <mergeCell ref="A52:A53"/>
    <mergeCell ref="A56:A57"/>
    <mergeCell ref="A59:A60"/>
    <mergeCell ref="A80:A81"/>
    <mergeCell ref="A86:A87"/>
    <mergeCell ref="A82:A83"/>
    <mergeCell ref="A71:A72"/>
    <mergeCell ref="A61:A62"/>
    <mergeCell ref="A65:A66"/>
    <mergeCell ref="A63:A64"/>
    <mergeCell ref="A78:A79"/>
    <mergeCell ref="A84:A85"/>
    <mergeCell ref="A73:A74"/>
  </mergeCells>
  <phoneticPr fontId="0" type="noConversion"/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="115" zoomScaleSheetLayoutView="115" workbookViewId="0">
      <selection activeCell="C26" sqref="C26"/>
    </sheetView>
  </sheetViews>
  <sheetFormatPr defaultRowHeight="15" x14ac:dyDescent="0.25"/>
  <cols>
    <col min="1" max="1" width="4.7109375" customWidth="1"/>
    <col min="2" max="2" width="52.140625" customWidth="1"/>
  </cols>
  <sheetData>
    <row r="1" spans="1:5" s="155" customFormat="1" ht="12.75" customHeight="1" x14ac:dyDescent="0.25">
      <c r="A1" s="273" t="s">
        <v>942</v>
      </c>
      <c r="B1" s="273"/>
      <c r="C1" s="273"/>
      <c r="D1" s="154"/>
      <c r="E1" s="154"/>
    </row>
    <row r="2" spans="1:5" s="155" customFormat="1" ht="12.75" customHeight="1" x14ac:dyDescent="0.25">
      <c r="A2" s="273" t="s">
        <v>932</v>
      </c>
      <c r="B2" s="273"/>
      <c r="C2" s="273"/>
      <c r="D2" s="154"/>
      <c r="E2" s="154"/>
    </row>
    <row r="3" spans="1:5" s="156" customFormat="1" ht="12.75" x14ac:dyDescent="0.25">
      <c r="A3" s="274" t="s">
        <v>943</v>
      </c>
      <c r="B3" s="274"/>
      <c r="C3" s="274"/>
    </row>
    <row r="4" spans="1:5" s="156" customFormat="1" ht="12.75" x14ac:dyDescent="0.25">
      <c r="A4" s="166"/>
      <c r="B4" s="166"/>
      <c r="C4" s="166"/>
    </row>
    <row r="5" spans="1:5" ht="24" customHeight="1" x14ac:dyDescent="0.25">
      <c r="A5" s="182" t="s">
        <v>91</v>
      </c>
      <c r="B5" s="134" t="s">
        <v>92</v>
      </c>
      <c r="C5" s="133" t="s">
        <v>594</v>
      </c>
    </row>
    <row r="6" spans="1:5" x14ac:dyDescent="0.25">
      <c r="A6" s="272">
        <v>1</v>
      </c>
      <c r="B6" s="46" t="s">
        <v>1036</v>
      </c>
      <c r="C6" s="179">
        <v>232.59017193599999</v>
      </c>
    </row>
    <row r="7" spans="1:5" x14ac:dyDescent="0.25">
      <c r="A7" s="272"/>
      <c r="B7" s="31" t="s">
        <v>1844</v>
      </c>
      <c r="C7" s="179">
        <v>186.07213754879999</v>
      </c>
    </row>
    <row r="8" spans="1:5" x14ac:dyDescent="0.25">
      <c r="A8" s="271" t="s">
        <v>1933</v>
      </c>
      <c r="B8" s="46" t="s">
        <v>1037</v>
      </c>
      <c r="C8" s="179">
        <v>215.06460614400001</v>
      </c>
    </row>
    <row r="9" spans="1:5" x14ac:dyDescent="0.25">
      <c r="A9" s="271"/>
      <c r="B9" s="31" t="s">
        <v>1844</v>
      </c>
      <c r="C9" s="179">
        <v>172.05168491519998</v>
      </c>
    </row>
    <row r="10" spans="1:5" x14ac:dyDescent="0.25">
      <c r="A10" s="78" t="s">
        <v>1958</v>
      </c>
      <c r="B10" s="46" t="s">
        <v>1038</v>
      </c>
      <c r="C10" s="179">
        <v>39.700771488000001</v>
      </c>
    </row>
    <row r="11" spans="1:5" x14ac:dyDescent="0.25">
      <c r="A11" s="78" t="s">
        <v>267</v>
      </c>
      <c r="B11" s="46" t="s">
        <v>1039</v>
      </c>
      <c r="C11" s="179">
        <v>17.525565792000002</v>
      </c>
    </row>
    <row r="12" spans="1:5" x14ac:dyDescent="0.25">
      <c r="A12" s="78" t="s">
        <v>315</v>
      </c>
      <c r="B12" s="46" t="s">
        <v>1040</v>
      </c>
      <c r="C12" s="179">
        <v>59.551157232000001</v>
      </c>
    </row>
    <row r="13" spans="1:5" x14ac:dyDescent="0.25">
      <c r="A13" s="271" t="s">
        <v>340</v>
      </c>
      <c r="B13" s="46" t="s">
        <v>1911</v>
      </c>
      <c r="C13" s="179">
        <v>221.93088926399994</v>
      </c>
    </row>
    <row r="14" spans="1:5" x14ac:dyDescent="0.25">
      <c r="A14" s="271"/>
      <c r="B14" s="31" t="s">
        <v>1844</v>
      </c>
      <c r="C14" s="179">
        <v>177.54471141119998</v>
      </c>
    </row>
    <row r="15" spans="1:5" x14ac:dyDescent="0.25">
      <c r="A15" s="271" t="s">
        <v>372</v>
      </c>
      <c r="B15" s="46" t="s">
        <v>1041</v>
      </c>
      <c r="C15" s="179">
        <v>88.357083119999999</v>
      </c>
    </row>
    <row r="16" spans="1:5" x14ac:dyDescent="0.25">
      <c r="A16" s="271"/>
      <c r="B16" s="31" t="s">
        <v>1844</v>
      </c>
      <c r="C16" s="179">
        <v>70.685666495999982</v>
      </c>
    </row>
    <row r="17" spans="1:3" x14ac:dyDescent="0.25">
      <c r="A17" s="271" t="s">
        <v>1608</v>
      </c>
      <c r="B17" s="46" t="s">
        <v>1042</v>
      </c>
      <c r="C17" s="179">
        <v>39.700771488000001</v>
      </c>
    </row>
    <row r="18" spans="1:3" x14ac:dyDescent="0.25">
      <c r="A18" s="271"/>
      <c r="B18" s="31" t="s">
        <v>1844</v>
      </c>
      <c r="C18" s="179">
        <v>31.760617190400001</v>
      </c>
    </row>
    <row r="19" spans="1:3" x14ac:dyDescent="0.25">
      <c r="A19" s="271" t="s">
        <v>1636</v>
      </c>
      <c r="B19" s="46" t="s">
        <v>1043</v>
      </c>
      <c r="C19" s="179">
        <v>57.226337279999996</v>
      </c>
    </row>
    <row r="20" spans="1:3" x14ac:dyDescent="0.25">
      <c r="A20" s="271"/>
      <c r="B20" s="31" t="s">
        <v>1844</v>
      </c>
      <c r="C20" s="179">
        <v>45.781069824000006</v>
      </c>
    </row>
    <row r="21" spans="1:3" x14ac:dyDescent="0.25">
      <c r="A21" s="78" t="s">
        <v>1675</v>
      </c>
      <c r="B21" s="46" t="s">
        <v>1044</v>
      </c>
      <c r="C21" s="179">
        <v>19.850385744</v>
      </c>
    </row>
    <row r="22" spans="1:3" x14ac:dyDescent="0.25">
      <c r="A22" s="78" t="s">
        <v>1702</v>
      </c>
      <c r="B22" s="46" t="s">
        <v>1045</v>
      </c>
      <c r="C22" s="179">
        <v>59.551157232000001</v>
      </c>
    </row>
    <row r="23" spans="1:3" x14ac:dyDescent="0.25">
      <c r="A23" s="271" t="s">
        <v>1742</v>
      </c>
      <c r="B23" s="46" t="s">
        <v>1046</v>
      </c>
      <c r="C23" s="179">
        <v>285.61292347199998</v>
      </c>
    </row>
    <row r="24" spans="1:3" x14ac:dyDescent="0.25">
      <c r="A24" s="271"/>
      <c r="B24" s="31" t="s">
        <v>1844</v>
      </c>
      <c r="C24" s="179">
        <v>228.49033877760002</v>
      </c>
    </row>
    <row r="25" spans="1:3" x14ac:dyDescent="0.25">
      <c r="A25" s="271" t="s">
        <v>1778</v>
      </c>
      <c r="B25" s="46" t="s">
        <v>1047</v>
      </c>
      <c r="C25" s="179">
        <v>163.492594752</v>
      </c>
    </row>
    <row r="26" spans="1:3" x14ac:dyDescent="0.25">
      <c r="A26" s="271"/>
      <c r="B26" s="31" t="s">
        <v>1844</v>
      </c>
      <c r="C26" s="179">
        <v>130.7940758016</v>
      </c>
    </row>
  </sheetData>
  <mergeCells count="11">
    <mergeCell ref="A13:A14"/>
    <mergeCell ref="A8:A9"/>
    <mergeCell ref="A6:A7"/>
    <mergeCell ref="A1:C1"/>
    <mergeCell ref="A2:C2"/>
    <mergeCell ref="A3:C3"/>
    <mergeCell ref="A23:A24"/>
    <mergeCell ref="A15:A16"/>
    <mergeCell ref="A25:A26"/>
    <mergeCell ref="A19:A20"/>
    <mergeCell ref="A17:A18"/>
  </mergeCells>
  <phoneticPr fontId="0" type="noConversion"/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9"/>
  <sheetViews>
    <sheetView view="pageBreakPreview" topLeftCell="A55" zoomScale="115" zoomScaleSheetLayoutView="115" workbookViewId="0">
      <selection activeCell="R159" sqref="R159"/>
    </sheetView>
  </sheetViews>
  <sheetFormatPr defaultRowHeight="15" x14ac:dyDescent="0.25"/>
  <cols>
    <col min="1" max="1" width="4.7109375" customWidth="1"/>
    <col min="2" max="2" width="73" customWidth="1"/>
    <col min="3" max="17" width="0" hidden="1" customWidth="1"/>
  </cols>
  <sheetData>
    <row r="1" spans="1:18" s="149" customFormat="1" ht="12.75" customHeight="1" x14ac:dyDescent="0.25">
      <c r="A1" s="249" t="s">
        <v>944</v>
      </c>
      <c r="B1" s="249"/>
      <c r="C1" s="249"/>
    </row>
    <row r="2" spans="1:18" s="157" customFormat="1" ht="12.75" x14ac:dyDescent="0.25">
      <c r="A2" s="248" t="s">
        <v>945</v>
      </c>
      <c r="B2" s="248"/>
      <c r="C2" s="248"/>
    </row>
    <row r="3" spans="1:18" s="157" customFormat="1" ht="12.75" x14ac:dyDescent="0.25">
      <c r="A3" s="163"/>
      <c r="B3" s="163"/>
      <c r="C3" s="163"/>
    </row>
    <row r="4" spans="1:18" ht="25.5" x14ac:dyDescent="0.25">
      <c r="A4" s="78" t="s">
        <v>91</v>
      </c>
      <c r="B4" s="83" t="s">
        <v>92</v>
      </c>
      <c r="C4" s="82" t="s">
        <v>93</v>
      </c>
      <c r="R4" s="226" t="s">
        <v>594</v>
      </c>
    </row>
    <row r="5" spans="1:18" ht="15" customHeight="1" x14ac:dyDescent="0.25">
      <c r="A5" s="275" t="s">
        <v>1048</v>
      </c>
      <c r="B5" s="276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3"/>
    </row>
    <row r="6" spans="1:18" x14ac:dyDescent="0.25">
      <c r="A6" s="204"/>
      <c r="B6" s="202" t="s">
        <v>1049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3"/>
    </row>
    <row r="7" spans="1:18" x14ac:dyDescent="0.25">
      <c r="A7" s="205" t="s">
        <v>1900</v>
      </c>
      <c r="B7" s="206" t="s">
        <v>1050</v>
      </c>
      <c r="C7" s="206" t="s">
        <v>642</v>
      </c>
      <c r="D7" s="207">
        <v>30</v>
      </c>
      <c r="E7" s="206" t="s">
        <v>643</v>
      </c>
      <c r="F7" s="207">
        <v>110</v>
      </c>
      <c r="G7" s="207">
        <f t="shared" ref="G7:G70" si="0">D7+F7</f>
        <v>140</v>
      </c>
      <c r="H7" s="208">
        <f>D7*1.34+F7*1.18</f>
        <v>170</v>
      </c>
      <c r="I7" s="209">
        <f>H7*0.302</f>
        <v>51.339999999999996</v>
      </c>
      <c r="J7" s="209">
        <v>39.770000000000003</v>
      </c>
      <c r="K7" s="209">
        <f>(H7+I7)*0.94</f>
        <v>208.05959999999999</v>
      </c>
      <c r="L7" s="209">
        <f t="shared" ref="L7:L14" si="1">SUM(H7+I7+J7+K7)</f>
        <v>469.1696</v>
      </c>
      <c r="M7" s="209"/>
      <c r="N7" s="209">
        <f>SUM(L7+M7)</f>
        <v>469.1696</v>
      </c>
      <c r="O7" s="209">
        <f t="shared" ref="O7:O14" si="2">L7*0.2</f>
        <v>93.833920000000006</v>
      </c>
      <c r="P7" s="209">
        <f t="shared" ref="P7:P14" si="3">L7+O7</f>
        <v>563.00351999999998</v>
      </c>
      <c r="Q7" s="209">
        <v>0</v>
      </c>
      <c r="R7" s="210">
        <f>P7+Q7</f>
        <v>563.00351999999998</v>
      </c>
    </row>
    <row r="8" spans="1:18" x14ac:dyDescent="0.25">
      <c r="A8" s="205" t="s">
        <v>1933</v>
      </c>
      <c r="B8" s="206" t="s">
        <v>1051</v>
      </c>
      <c r="C8" s="206" t="s">
        <v>642</v>
      </c>
      <c r="D8" s="207">
        <v>50</v>
      </c>
      <c r="E8" s="206" t="s">
        <v>643</v>
      </c>
      <c r="F8" s="207">
        <v>180</v>
      </c>
      <c r="G8" s="207">
        <f>D8+F8</f>
        <v>230</v>
      </c>
      <c r="H8" s="208">
        <f>D8*1.34+F8*1.18</f>
        <v>279.39999999999998</v>
      </c>
      <c r="I8" s="209">
        <f>H8*0.302</f>
        <v>84.378799999999984</v>
      </c>
      <c r="J8" s="209">
        <v>123.434</v>
      </c>
      <c r="K8" s="209">
        <f t="shared" ref="K8:K67" si="4">(H8+I8)*0.94</f>
        <v>341.95207199999993</v>
      </c>
      <c r="L8" s="209">
        <f t="shared" si="1"/>
        <v>829.16487199999983</v>
      </c>
      <c r="M8" s="209"/>
      <c r="N8" s="209">
        <f>SUM(L8+M8)</f>
        <v>829.16487199999983</v>
      </c>
      <c r="O8" s="209">
        <f>L8*0.2</f>
        <v>165.83297439999998</v>
      </c>
      <c r="P8" s="209">
        <f t="shared" si="3"/>
        <v>994.99784639999984</v>
      </c>
      <c r="Q8" s="209">
        <v>0</v>
      </c>
      <c r="R8" s="210">
        <f t="shared" ref="R8:R67" si="5">P8+Q8</f>
        <v>994.99784639999984</v>
      </c>
    </row>
    <row r="9" spans="1:18" x14ac:dyDescent="0.25">
      <c r="A9" s="205" t="s">
        <v>1958</v>
      </c>
      <c r="B9" s="211" t="s">
        <v>1052</v>
      </c>
      <c r="C9" s="211" t="s">
        <v>642</v>
      </c>
      <c r="D9" s="212">
        <v>25</v>
      </c>
      <c r="E9" s="211" t="s">
        <v>643</v>
      </c>
      <c r="F9" s="212">
        <v>27.5</v>
      </c>
      <c r="G9" s="207">
        <f t="shared" si="0"/>
        <v>52.5</v>
      </c>
      <c r="H9" s="208">
        <f t="shared" ref="H9:H70" si="6">D9*1.34+F9*1.18</f>
        <v>65.949999999999989</v>
      </c>
      <c r="I9" s="209">
        <f t="shared" ref="I9:I70" si="7">H9*0.302</f>
        <v>19.916899999999995</v>
      </c>
      <c r="J9" s="213">
        <v>16.75</v>
      </c>
      <c r="K9" s="209">
        <f t="shared" si="4"/>
        <v>80.714885999999979</v>
      </c>
      <c r="L9" s="209">
        <f t="shared" si="1"/>
        <v>183.33178599999997</v>
      </c>
      <c r="M9" s="209"/>
      <c r="N9" s="209">
        <f t="shared" ref="N9:N14" si="8">SUM(L9+M9)</f>
        <v>183.33178599999997</v>
      </c>
      <c r="O9" s="209">
        <f t="shared" si="2"/>
        <v>36.666357199999993</v>
      </c>
      <c r="P9" s="209">
        <f t="shared" si="3"/>
        <v>219.99814319999996</v>
      </c>
      <c r="Q9" s="214">
        <v>0</v>
      </c>
      <c r="R9" s="210">
        <f t="shared" si="5"/>
        <v>219.99814319999996</v>
      </c>
    </row>
    <row r="10" spans="1:18" x14ac:dyDescent="0.25">
      <c r="A10" s="205" t="s">
        <v>267</v>
      </c>
      <c r="B10" s="211" t="s">
        <v>408</v>
      </c>
      <c r="C10" s="211" t="s">
        <v>642</v>
      </c>
      <c r="D10" s="212">
        <v>10</v>
      </c>
      <c r="E10" s="211" t="s">
        <v>643</v>
      </c>
      <c r="F10" s="212">
        <v>6.5</v>
      </c>
      <c r="G10" s="207">
        <f t="shared" si="0"/>
        <v>16.5</v>
      </c>
      <c r="H10" s="208">
        <f t="shared" si="6"/>
        <v>21.07</v>
      </c>
      <c r="I10" s="209">
        <f t="shared" si="7"/>
        <v>6.3631399999999996</v>
      </c>
      <c r="J10" s="214">
        <v>85.95</v>
      </c>
      <c r="K10" s="209">
        <f t="shared" si="4"/>
        <v>25.787151600000001</v>
      </c>
      <c r="L10" s="209">
        <f t="shared" si="1"/>
        <v>139.17029159999998</v>
      </c>
      <c r="M10" s="209"/>
      <c r="N10" s="209">
        <f t="shared" si="8"/>
        <v>139.17029159999998</v>
      </c>
      <c r="O10" s="209">
        <f t="shared" si="2"/>
        <v>27.834058319999997</v>
      </c>
      <c r="P10" s="209">
        <f t="shared" si="3"/>
        <v>167.00434991999998</v>
      </c>
      <c r="Q10" s="214">
        <v>0</v>
      </c>
      <c r="R10" s="210">
        <f t="shared" si="5"/>
        <v>167.00434991999998</v>
      </c>
    </row>
    <row r="11" spans="1:18" x14ac:dyDescent="0.25">
      <c r="A11" s="205" t="s">
        <v>315</v>
      </c>
      <c r="B11" s="211" t="s">
        <v>409</v>
      </c>
      <c r="C11" s="211" t="s">
        <v>642</v>
      </c>
      <c r="D11" s="212">
        <v>10</v>
      </c>
      <c r="E11" s="211" t="s">
        <v>643</v>
      </c>
      <c r="F11" s="212">
        <v>6.5</v>
      </c>
      <c r="G11" s="207">
        <f t="shared" si="0"/>
        <v>16.5</v>
      </c>
      <c r="H11" s="208">
        <f t="shared" si="6"/>
        <v>21.07</v>
      </c>
      <c r="I11" s="209">
        <f t="shared" si="7"/>
        <v>6.3631399999999996</v>
      </c>
      <c r="J11" s="214">
        <v>121.78</v>
      </c>
      <c r="K11" s="209">
        <f t="shared" si="4"/>
        <v>25.787151600000001</v>
      </c>
      <c r="L11" s="209">
        <f t="shared" si="1"/>
        <v>175.00029160000003</v>
      </c>
      <c r="M11" s="209"/>
      <c r="N11" s="209">
        <f t="shared" si="8"/>
        <v>175.00029160000003</v>
      </c>
      <c r="O11" s="209">
        <f t="shared" si="2"/>
        <v>35.000058320000008</v>
      </c>
      <c r="P11" s="209">
        <f t="shared" si="3"/>
        <v>210.00034992000002</v>
      </c>
      <c r="Q11" s="214">
        <v>0</v>
      </c>
      <c r="R11" s="210">
        <f t="shared" si="5"/>
        <v>210.00034992000002</v>
      </c>
    </row>
    <row r="12" spans="1:18" x14ac:dyDescent="0.25">
      <c r="A12" s="205" t="s">
        <v>340</v>
      </c>
      <c r="B12" s="211" t="s">
        <v>410</v>
      </c>
      <c r="C12" s="211" t="s">
        <v>642</v>
      </c>
      <c r="D12" s="212">
        <v>10</v>
      </c>
      <c r="E12" s="211" t="s">
        <v>643</v>
      </c>
      <c r="F12" s="212">
        <v>6.5</v>
      </c>
      <c r="G12" s="207">
        <f t="shared" si="0"/>
        <v>16.5</v>
      </c>
      <c r="H12" s="208">
        <f t="shared" si="6"/>
        <v>21.07</v>
      </c>
      <c r="I12" s="209">
        <f t="shared" si="7"/>
        <v>6.3631399999999996</v>
      </c>
      <c r="J12" s="214">
        <v>82.61</v>
      </c>
      <c r="K12" s="209">
        <f t="shared" si="4"/>
        <v>25.787151600000001</v>
      </c>
      <c r="L12" s="209">
        <f t="shared" si="1"/>
        <v>135.83029160000001</v>
      </c>
      <c r="M12" s="209"/>
      <c r="N12" s="209">
        <f t="shared" si="8"/>
        <v>135.83029160000001</v>
      </c>
      <c r="O12" s="209">
        <f t="shared" si="2"/>
        <v>27.166058320000005</v>
      </c>
      <c r="P12" s="209">
        <f t="shared" si="3"/>
        <v>162.99634992</v>
      </c>
      <c r="Q12" s="214">
        <v>0</v>
      </c>
      <c r="R12" s="210">
        <f t="shared" si="5"/>
        <v>162.99634992</v>
      </c>
    </row>
    <row r="13" spans="1:18" x14ac:dyDescent="0.25">
      <c r="A13" s="205" t="s">
        <v>372</v>
      </c>
      <c r="B13" s="211" t="s">
        <v>411</v>
      </c>
      <c r="C13" s="211" t="s">
        <v>642</v>
      </c>
      <c r="D13" s="212">
        <v>10</v>
      </c>
      <c r="E13" s="211" t="s">
        <v>643</v>
      </c>
      <c r="F13" s="212">
        <v>6.5</v>
      </c>
      <c r="G13" s="207">
        <f t="shared" si="0"/>
        <v>16.5</v>
      </c>
      <c r="H13" s="208">
        <f t="shared" si="6"/>
        <v>21.07</v>
      </c>
      <c r="I13" s="209">
        <f t="shared" si="7"/>
        <v>6.3631399999999996</v>
      </c>
      <c r="J13" s="214">
        <v>90.95</v>
      </c>
      <c r="K13" s="209">
        <f t="shared" si="4"/>
        <v>25.787151600000001</v>
      </c>
      <c r="L13" s="209">
        <f t="shared" si="1"/>
        <v>144.17029159999998</v>
      </c>
      <c r="M13" s="209"/>
      <c r="N13" s="209">
        <f t="shared" si="8"/>
        <v>144.17029159999998</v>
      </c>
      <c r="O13" s="209">
        <f t="shared" si="2"/>
        <v>28.834058319999997</v>
      </c>
      <c r="P13" s="209">
        <f t="shared" si="3"/>
        <v>173.00434991999998</v>
      </c>
      <c r="Q13" s="214">
        <v>0</v>
      </c>
      <c r="R13" s="210">
        <f t="shared" si="5"/>
        <v>173.00434991999998</v>
      </c>
    </row>
    <row r="14" spans="1:18" x14ac:dyDescent="0.25">
      <c r="A14" s="205" t="s">
        <v>1608</v>
      </c>
      <c r="B14" s="211" t="s">
        <v>412</v>
      </c>
      <c r="C14" s="211" t="s">
        <v>642</v>
      </c>
      <c r="D14" s="215">
        <v>10</v>
      </c>
      <c r="E14" s="211" t="s">
        <v>643</v>
      </c>
      <c r="F14" s="215">
        <v>6.5</v>
      </c>
      <c r="G14" s="207">
        <f t="shared" si="0"/>
        <v>16.5</v>
      </c>
      <c r="H14" s="208">
        <f t="shared" si="6"/>
        <v>21.07</v>
      </c>
      <c r="I14" s="209">
        <f t="shared" si="7"/>
        <v>6.3631399999999996</v>
      </c>
      <c r="J14" s="214">
        <v>135.94499999999999</v>
      </c>
      <c r="K14" s="209">
        <f t="shared" si="4"/>
        <v>25.787151600000001</v>
      </c>
      <c r="L14" s="209">
        <f t="shared" si="1"/>
        <v>189.16529159999999</v>
      </c>
      <c r="M14" s="209"/>
      <c r="N14" s="209">
        <f t="shared" si="8"/>
        <v>189.16529159999999</v>
      </c>
      <c r="O14" s="209">
        <f t="shared" si="2"/>
        <v>37.833058319999999</v>
      </c>
      <c r="P14" s="209">
        <f t="shared" si="3"/>
        <v>226.99834991999998</v>
      </c>
      <c r="Q14" s="214">
        <v>0</v>
      </c>
      <c r="R14" s="210">
        <f t="shared" si="5"/>
        <v>226.99834991999998</v>
      </c>
    </row>
    <row r="15" spans="1:18" x14ac:dyDescent="0.25">
      <c r="A15" s="204"/>
      <c r="B15" s="202" t="s">
        <v>413</v>
      </c>
      <c r="C15" s="202"/>
      <c r="D15" s="202"/>
      <c r="E15" s="202"/>
      <c r="F15" s="202"/>
      <c r="G15" s="202"/>
      <c r="H15" s="208"/>
      <c r="I15" s="202"/>
      <c r="J15" s="202"/>
      <c r="K15" s="209"/>
      <c r="L15" s="209"/>
      <c r="M15" s="209"/>
      <c r="N15" s="209"/>
      <c r="O15" s="209"/>
      <c r="P15" s="209"/>
      <c r="Q15" s="202"/>
      <c r="R15" s="210"/>
    </row>
    <row r="16" spans="1:18" x14ac:dyDescent="0.25">
      <c r="A16" s="216" t="s">
        <v>1636</v>
      </c>
      <c r="B16" s="211" t="s">
        <v>414</v>
      </c>
      <c r="C16" s="211" t="s">
        <v>642</v>
      </c>
      <c r="D16" s="207">
        <v>97</v>
      </c>
      <c r="E16" s="211" t="s">
        <v>643</v>
      </c>
      <c r="F16" s="207">
        <v>105.5</v>
      </c>
      <c r="G16" s="207">
        <f t="shared" si="0"/>
        <v>202.5</v>
      </c>
      <c r="H16" s="208">
        <f t="shared" si="6"/>
        <v>254.47000000000003</v>
      </c>
      <c r="I16" s="209">
        <f t="shared" si="7"/>
        <v>76.849940000000004</v>
      </c>
      <c r="J16" s="214">
        <v>20.57</v>
      </c>
      <c r="K16" s="209">
        <f t="shared" si="4"/>
        <v>311.44074360000002</v>
      </c>
      <c r="L16" s="209">
        <f t="shared" ref="L16:L23" si="9">SUM(H16+I16+J16+K16)</f>
        <v>663.33068360000004</v>
      </c>
      <c r="M16" s="209"/>
      <c r="N16" s="209">
        <f>SUM(L16+M16)</f>
        <v>663.33068360000004</v>
      </c>
      <c r="O16" s="209">
        <f t="shared" ref="O16:O23" si="10">L16*0.2</f>
        <v>132.66613672000003</v>
      </c>
      <c r="P16" s="209">
        <f t="shared" ref="P16:P23" si="11">L16+O16</f>
        <v>795.9968203200001</v>
      </c>
      <c r="Q16" s="214">
        <v>0</v>
      </c>
      <c r="R16" s="210">
        <f t="shared" si="5"/>
        <v>795.9968203200001</v>
      </c>
    </row>
    <row r="17" spans="1:18" x14ac:dyDescent="0.25">
      <c r="A17" s="216" t="s">
        <v>1675</v>
      </c>
      <c r="B17" s="211" t="s">
        <v>415</v>
      </c>
      <c r="C17" s="211" t="s">
        <v>642</v>
      </c>
      <c r="D17" s="212">
        <v>75</v>
      </c>
      <c r="E17" s="211" t="s">
        <v>643</v>
      </c>
      <c r="F17" s="212">
        <v>65</v>
      </c>
      <c r="G17" s="207">
        <f t="shared" si="0"/>
        <v>140</v>
      </c>
      <c r="H17" s="208">
        <f t="shared" si="6"/>
        <v>177.2</v>
      </c>
      <c r="I17" s="209">
        <f t="shared" si="7"/>
        <v>53.514399999999995</v>
      </c>
      <c r="J17" s="214">
        <v>64.91</v>
      </c>
      <c r="K17" s="209">
        <f t="shared" si="4"/>
        <v>216.87153599999996</v>
      </c>
      <c r="L17" s="209">
        <f t="shared" si="9"/>
        <v>512.49593599999992</v>
      </c>
      <c r="M17" s="209"/>
      <c r="N17" s="209">
        <f t="shared" ref="N17:N23" si="12">SUM(L17+M17)</f>
        <v>512.49593599999992</v>
      </c>
      <c r="O17" s="209">
        <f t="shared" si="10"/>
        <v>102.49918719999999</v>
      </c>
      <c r="P17" s="209">
        <f t="shared" si="11"/>
        <v>614.99512319999985</v>
      </c>
      <c r="Q17" s="214">
        <v>0</v>
      </c>
      <c r="R17" s="210">
        <f t="shared" si="5"/>
        <v>614.99512319999985</v>
      </c>
    </row>
    <row r="18" spans="1:18" x14ac:dyDescent="0.25">
      <c r="A18" s="216" t="s">
        <v>1702</v>
      </c>
      <c r="B18" s="211" t="s">
        <v>416</v>
      </c>
      <c r="C18" s="211" t="s">
        <v>642</v>
      </c>
      <c r="D18" s="212">
        <v>7.5</v>
      </c>
      <c r="E18" s="211" t="s">
        <v>643</v>
      </c>
      <c r="F18" s="212">
        <v>15</v>
      </c>
      <c r="G18" s="207">
        <f t="shared" si="0"/>
        <v>22.5</v>
      </c>
      <c r="H18" s="208">
        <f t="shared" si="6"/>
        <v>27.75</v>
      </c>
      <c r="I18" s="209">
        <f t="shared" si="7"/>
        <v>8.3804999999999996</v>
      </c>
      <c r="J18" s="214">
        <v>84.07</v>
      </c>
      <c r="K18" s="209">
        <f t="shared" si="4"/>
        <v>33.962669999999996</v>
      </c>
      <c r="L18" s="209">
        <f t="shared" si="9"/>
        <v>154.16316999999998</v>
      </c>
      <c r="M18" s="209"/>
      <c r="N18" s="209">
        <f t="shared" si="12"/>
        <v>154.16316999999998</v>
      </c>
      <c r="O18" s="209">
        <f t="shared" si="10"/>
        <v>30.832633999999999</v>
      </c>
      <c r="P18" s="209">
        <f t="shared" si="11"/>
        <v>184.99580399999996</v>
      </c>
      <c r="Q18" s="214">
        <v>0</v>
      </c>
      <c r="R18" s="210">
        <f t="shared" si="5"/>
        <v>184.99580399999996</v>
      </c>
    </row>
    <row r="19" spans="1:18" x14ac:dyDescent="0.25">
      <c r="A19" s="216" t="s">
        <v>1742</v>
      </c>
      <c r="B19" s="211" t="s">
        <v>417</v>
      </c>
      <c r="C19" s="211" t="s">
        <v>642</v>
      </c>
      <c r="D19" s="212">
        <v>7.5</v>
      </c>
      <c r="E19" s="211" t="s">
        <v>643</v>
      </c>
      <c r="F19" s="212">
        <v>15</v>
      </c>
      <c r="G19" s="207">
        <f t="shared" si="0"/>
        <v>22.5</v>
      </c>
      <c r="H19" s="208">
        <f t="shared" si="6"/>
        <v>27.75</v>
      </c>
      <c r="I19" s="209">
        <f>H19*0.302</f>
        <v>8.3804999999999996</v>
      </c>
      <c r="J19" s="214">
        <v>104.07</v>
      </c>
      <c r="K19" s="209">
        <f t="shared" si="4"/>
        <v>33.962669999999996</v>
      </c>
      <c r="L19" s="209">
        <f t="shared" si="9"/>
        <v>174.16316999999998</v>
      </c>
      <c r="M19" s="209"/>
      <c r="N19" s="209">
        <f t="shared" si="12"/>
        <v>174.16316999999998</v>
      </c>
      <c r="O19" s="209">
        <f t="shared" si="10"/>
        <v>34.832633999999999</v>
      </c>
      <c r="P19" s="209">
        <f t="shared" si="11"/>
        <v>208.99580399999996</v>
      </c>
      <c r="Q19" s="214">
        <v>0</v>
      </c>
      <c r="R19" s="210">
        <f t="shared" si="5"/>
        <v>208.99580399999996</v>
      </c>
    </row>
    <row r="20" spans="1:18" ht="15.75" customHeight="1" x14ac:dyDescent="0.25">
      <c r="A20" s="216" t="s">
        <v>1778</v>
      </c>
      <c r="B20" s="217" t="s">
        <v>418</v>
      </c>
      <c r="C20" s="211" t="s">
        <v>642</v>
      </c>
      <c r="D20" s="212">
        <v>7.5</v>
      </c>
      <c r="E20" s="211" t="s">
        <v>643</v>
      </c>
      <c r="F20" s="212">
        <v>15</v>
      </c>
      <c r="G20" s="207">
        <f>D20+F20</f>
        <v>22.5</v>
      </c>
      <c r="H20" s="208">
        <f>D20*1.34+F20*1.18</f>
        <v>27.75</v>
      </c>
      <c r="I20" s="209">
        <f>H20*0.302</f>
        <v>8.3804999999999996</v>
      </c>
      <c r="J20" s="214">
        <v>83.24</v>
      </c>
      <c r="K20" s="214">
        <f t="shared" si="4"/>
        <v>33.962669999999996</v>
      </c>
      <c r="L20" s="209">
        <f t="shared" si="9"/>
        <v>153.33317</v>
      </c>
      <c r="M20" s="209"/>
      <c r="N20" s="209">
        <f>SUM(L20+M20)</f>
        <v>153.33317</v>
      </c>
      <c r="O20" s="209">
        <f>L20*0.2</f>
        <v>30.666634000000002</v>
      </c>
      <c r="P20" s="209">
        <f t="shared" si="11"/>
        <v>183.99980399999998</v>
      </c>
      <c r="Q20" s="214">
        <v>0</v>
      </c>
      <c r="R20" s="210">
        <f t="shared" si="5"/>
        <v>183.99980399999998</v>
      </c>
    </row>
    <row r="21" spans="1:18" ht="14.25" customHeight="1" x14ac:dyDescent="0.25">
      <c r="A21" s="216" t="s">
        <v>485</v>
      </c>
      <c r="B21" s="211" t="s">
        <v>419</v>
      </c>
      <c r="C21" s="211" t="s">
        <v>642</v>
      </c>
      <c r="D21" s="212">
        <v>7.5</v>
      </c>
      <c r="E21" s="211" t="s">
        <v>643</v>
      </c>
      <c r="F21" s="212">
        <v>5</v>
      </c>
      <c r="G21" s="207">
        <f t="shared" si="0"/>
        <v>12.5</v>
      </c>
      <c r="H21" s="208">
        <f t="shared" si="6"/>
        <v>15.95</v>
      </c>
      <c r="I21" s="209">
        <f t="shared" si="7"/>
        <v>4.8168999999999995</v>
      </c>
      <c r="J21" s="214">
        <v>116.375</v>
      </c>
      <c r="K21" s="209">
        <f t="shared" si="4"/>
        <v>19.520885999999997</v>
      </c>
      <c r="L21" s="209">
        <f t="shared" si="9"/>
        <v>156.66278599999998</v>
      </c>
      <c r="M21" s="209"/>
      <c r="N21" s="209">
        <f t="shared" si="12"/>
        <v>156.66278599999998</v>
      </c>
      <c r="O21" s="209">
        <f t="shared" si="10"/>
        <v>31.332557199999997</v>
      </c>
      <c r="P21" s="209">
        <f t="shared" si="11"/>
        <v>187.99534319999998</v>
      </c>
      <c r="Q21" s="214">
        <v>0</v>
      </c>
      <c r="R21" s="210">
        <f t="shared" si="5"/>
        <v>187.99534319999998</v>
      </c>
    </row>
    <row r="22" spans="1:18" x14ac:dyDescent="0.25">
      <c r="A22" s="216" t="s">
        <v>499</v>
      </c>
      <c r="B22" s="211" t="s">
        <v>420</v>
      </c>
      <c r="C22" s="211" t="s">
        <v>642</v>
      </c>
      <c r="D22" s="212">
        <v>7.5</v>
      </c>
      <c r="E22" s="211" t="s">
        <v>643</v>
      </c>
      <c r="F22" s="212">
        <v>9</v>
      </c>
      <c r="G22" s="207">
        <f t="shared" si="0"/>
        <v>16.5</v>
      </c>
      <c r="H22" s="208">
        <f t="shared" si="6"/>
        <v>20.67</v>
      </c>
      <c r="I22" s="209">
        <f t="shared" si="7"/>
        <v>6.2423400000000004</v>
      </c>
      <c r="J22" s="214">
        <v>120.29</v>
      </c>
      <c r="K22" s="209">
        <f t="shared" si="4"/>
        <v>25.297599599999998</v>
      </c>
      <c r="L22" s="209">
        <f t="shared" si="9"/>
        <v>172.4999396</v>
      </c>
      <c r="M22" s="209"/>
      <c r="N22" s="209">
        <f t="shared" si="12"/>
        <v>172.4999396</v>
      </c>
      <c r="O22" s="209">
        <f t="shared" si="10"/>
        <v>34.499987920000002</v>
      </c>
      <c r="P22" s="209">
        <f t="shared" si="11"/>
        <v>206.99992752</v>
      </c>
      <c r="Q22" s="214">
        <v>0</v>
      </c>
      <c r="R22" s="210">
        <f t="shared" si="5"/>
        <v>206.99992752</v>
      </c>
    </row>
    <row r="23" spans="1:18" x14ac:dyDescent="0.25">
      <c r="A23" s="216" t="s">
        <v>532</v>
      </c>
      <c r="B23" s="211" t="s">
        <v>421</v>
      </c>
      <c r="C23" s="211" t="s">
        <v>642</v>
      </c>
      <c r="D23" s="215">
        <v>7.5</v>
      </c>
      <c r="E23" s="211" t="s">
        <v>643</v>
      </c>
      <c r="F23" s="215">
        <v>5</v>
      </c>
      <c r="G23" s="207">
        <f t="shared" si="0"/>
        <v>12.5</v>
      </c>
      <c r="H23" s="208">
        <f t="shared" si="6"/>
        <v>15.95</v>
      </c>
      <c r="I23" s="209">
        <f t="shared" si="7"/>
        <v>4.8168999999999995</v>
      </c>
      <c r="J23" s="214">
        <v>197.21</v>
      </c>
      <c r="K23" s="209">
        <f t="shared" si="4"/>
        <v>19.520885999999997</v>
      </c>
      <c r="L23" s="209">
        <f t="shared" si="9"/>
        <v>237.49778599999999</v>
      </c>
      <c r="M23" s="209"/>
      <c r="N23" s="209">
        <f t="shared" si="12"/>
        <v>237.49778599999999</v>
      </c>
      <c r="O23" s="209">
        <f t="shared" si="10"/>
        <v>47.499557199999998</v>
      </c>
      <c r="P23" s="209">
        <f t="shared" si="11"/>
        <v>284.99734319999999</v>
      </c>
      <c r="Q23" s="214">
        <v>0</v>
      </c>
      <c r="R23" s="210">
        <f t="shared" si="5"/>
        <v>284.99734319999999</v>
      </c>
    </row>
    <row r="24" spans="1:18" x14ac:dyDescent="0.25">
      <c r="A24" s="204"/>
      <c r="B24" s="202" t="s">
        <v>422</v>
      </c>
      <c r="C24" s="202"/>
      <c r="D24" s="202"/>
      <c r="E24" s="202"/>
      <c r="F24" s="202"/>
      <c r="G24" s="202"/>
      <c r="H24" s="208"/>
      <c r="I24" s="202"/>
      <c r="J24" s="202"/>
      <c r="K24" s="209"/>
      <c r="L24" s="209"/>
      <c r="M24" s="209"/>
      <c r="N24" s="209"/>
      <c r="O24" s="209"/>
      <c r="P24" s="209"/>
      <c r="Q24" s="202"/>
      <c r="R24" s="210"/>
    </row>
    <row r="25" spans="1:18" x14ac:dyDescent="0.25">
      <c r="A25" s="216" t="s">
        <v>535</v>
      </c>
      <c r="B25" s="211" t="s">
        <v>423</v>
      </c>
      <c r="C25" s="211" t="s">
        <v>642</v>
      </c>
      <c r="D25" s="212">
        <v>10</v>
      </c>
      <c r="E25" s="211" t="s">
        <v>643</v>
      </c>
      <c r="F25" s="212">
        <v>10</v>
      </c>
      <c r="G25" s="207">
        <f t="shared" si="0"/>
        <v>20</v>
      </c>
      <c r="H25" s="208">
        <f t="shared" si="6"/>
        <v>25.2</v>
      </c>
      <c r="I25" s="209">
        <f t="shared" si="7"/>
        <v>7.6103999999999994</v>
      </c>
      <c r="J25" s="214">
        <v>78.012</v>
      </c>
      <c r="K25" s="209">
        <f t="shared" si="4"/>
        <v>30.841775999999999</v>
      </c>
      <c r="L25" s="209">
        <f t="shared" ref="L25:L33" si="13">SUM(H25+I25+J25+K25)</f>
        <v>141.664176</v>
      </c>
      <c r="M25" s="209"/>
      <c r="N25" s="209">
        <f t="shared" ref="N25:N33" si="14">SUM(L25+M25)</f>
        <v>141.664176</v>
      </c>
      <c r="O25" s="209">
        <f t="shared" ref="O25:O33" si="15">L25*0.2</f>
        <v>28.332835200000002</v>
      </c>
      <c r="P25" s="209">
        <f t="shared" ref="P25:P33" si="16">L25+O25</f>
        <v>169.9970112</v>
      </c>
      <c r="Q25" s="214">
        <v>0</v>
      </c>
      <c r="R25" s="210">
        <f t="shared" si="5"/>
        <v>169.9970112</v>
      </c>
    </row>
    <row r="26" spans="1:18" ht="24.75" customHeight="1" x14ac:dyDescent="0.25">
      <c r="A26" s="216" t="s">
        <v>537</v>
      </c>
      <c r="B26" s="211" t="s">
        <v>424</v>
      </c>
      <c r="C26" s="211" t="s">
        <v>642</v>
      </c>
      <c r="D26" s="212">
        <v>20</v>
      </c>
      <c r="E26" s="211" t="s">
        <v>643</v>
      </c>
      <c r="F26" s="212">
        <v>11</v>
      </c>
      <c r="G26" s="207">
        <f>D26+F26</f>
        <v>31</v>
      </c>
      <c r="H26" s="208">
        <f>D26*1.34+F26*1.18</f>
        <v>39.78</v>
      </c>
      <c r="I26" s="209">
        <f>H26*0.302</f>
        <v>12.01356</v>
      </c>
      <c r="J26" s="214">
        <v>78.69</v>
      </c>
      <c r="K26" s="209">
        <f>(H26+I26)*0.94</f>
        <v>48.685946399999999</v>
      </c>
      <c r="L26" s="209">
        <f t="shared" si="13"/>
        <v>179.16950640000002</v>
      </c>
      <c r="M26" s="209"/>
      <c r="N26" s="209">
        <f t="shared" si="14"/>
        <v>179.16950640000002</v>
      </c>
      <c r="O26" s="209">
        <f t="shared" si="15"/>
        <v>35.833901280000006</v>
      </c>
      <c r="P26" s="209">
        <f t="shared" si="16"/>
        <v>215.00340768000001</v>
      </c>
      <c r="Q26" s="214">
        <v>0</v>
      </c>
      <c r="R26" s="210">
        <f>P26+Q26</f>
        <v>215.00340768000001</v>
      </c>
    </row>
    <row r="27" spans="1:18" ht="15.75" customHeight="1" x14ac:dyDescent="0.25">
      <c r="A27" s="216" t="s">
        <v>539</v>
      </c>
      <c r="B27" s="211" t="s">
        <v>425</v>
      </c>
      <c r="C27" s="211" t="s">
        <v>642</v>
      </c>
      <c r="D27" s="212">
        <v>15</v>
      </c>
      <c r="E27" s="211" t="s">
        <v>643</v>
      </c>
      <c r="F27" s="212">
        <v>15</v>
      </c>
      <c r="G27" s="207">
        <f>D27+F27</f>
        <v>30</v>
      </c>
      <c r="H27" s="208">
        <f>D27*1.34+F27*1.18</f>
        <v>37.799999999999997</v>
      </c>
      <c r="I27" s="209">
        <f>H27*0.302</f>
        <v>11.4156</v>
      </c>
      <c r="J27" s="214">
        <v>90.353999999999999</v>
      </c>
      <c r="K27" s="209">
        <f t="shared" si="4"/>
        <v>46.262663999999994</v>
      </c>
      <c r="L27" s="209">
        <f t="shared" si="13"/>
        <v>185.83226399999998</v>
      </c>
      <c r="M27" s="209"/>
      <c r="N27" s="209">
        <f t="shared" si="14"/>
        <v>185.83226399999998</v>
      </c>
      <c r="O27" s="209">
        <f t="shared" si="15"/>
        <v>37.166452799999995</v>
      </c>
      <c r="P27" s="209">
        <f t="shared" si="16"/>
        <v>222.99871679999998</v>
      </c>
      <c r="Q27" s="214">
        <v>0</v>
      </c>
      <c r="R27" s="210">
        <f t="shared" si="5"/>
        <v>222.99871679999998</v>
      </c>
    </row>
    <row r="28" spans="1:18" x14ac:dyDescent="0.25">
      <c r="A28" s="216" t="s">
        <v>541</v>
      </c>
      <c r="B28" s="211" t="s">
        <v>426</v>
      </c>
      <c r="C28" s="211" t="s">
        <v>642</v>
      </c>
      <c r="D28" s="212">
        <v>10</v>
      </c>
      <c r="E28" s="211" t="s">
        <v>643</v>
      </c>
      <c r="F28" s="212">
        <v>10</v>
      </c>
      <c r="G28" s="207">
        <f t="shared" si="0"/>
        <v>20</v>
      </c>
      <c r="H28" s="208">
        <f t="shared" si="6"/>
        <v>25.2</v>
      </c>
      <c r="I28" s="209">
        <f t="shared" si="7"/>
        <v>7.6103999999999994</v>
      </c>
      <c r="J28" s="214">
        <v>78.012</v>
      </c>
      <c r="K28" s="209">
        <f t="shared" si="4"/>
        <v>30.841775999999999</v>
      </c>
      <c r="L28" s="209">
        <f t="shared" si="13"/>
        <v>141.664176</v>
      </c>
      <c r="M28" s="209"/>
      <c r="N28" s="209">
        <f t="shared" si="14"/>
        <v>141.664176</v>
      </c>
      <c r="O28" s="209">
        <f t="shared" si="15"/>
        <v>28.332835200000002</v>
      </c>
      <c r="P28" s="209">
        <f t="shared" si="16"/>
        <v>169.9970112</v>
      </c>
      <c r="Q28" s="214">
        <v>0</v>
      </c>
      <c r="R28" s="210">
        <f t="shared" si="5"/>
        <v>169.9970112</v>
      </c>
    </row>
    <row r="29" spans="1:18" ht="24.75" customHeight="1" x14ac:dyDescent="0.25">
      <c r="A29" s="216" t="s">
        <v>543</v>
      </c>
      <c r="B29" s="211" t="s">
        <v>427</v>
      </c>
      <c r="C29" s="211" t="s">
        <v>642</v>
      </c>
      <c r="D29" s="212">
        <v>20</v>
      </c>
      <c r="E29" s="211" t="s">
        <v>643</v>
      </c>
      <c r="F29" s="212">
        <v>11</v>
      </c>
      <c r="G29" s="207">
        <f>D29+F29</f>
        <v>31</v>
      </c>
      <c r="H29" s="208">
        <f>D29*1.34+F29*1.18</f>
        <v>39.78</v>
      </c>
      <c r="I29" s="209">
        <f>H29*0.302</f>
        <v>12.01356</v>
      </c>
      <c r="J29" s="214">
        <v>78.69</v>
      </c>
      <c r="K29" s="209">
        <f>(H29+I29)*0.94</f>
        <v>48.685946399999999</v>
      </c>
      <c r="L29" s="209">
        <f t="shared" si="13"/>
        <v>179.16950640000002</v>
      </c>
      <c r="M29" s="209"/>
      <c r="N29" s="209">
        <f t="shared" si="14"/>
        <v>179.16950640000002</v>
      </c>
      <c r="O29" s="209">
        <f t="shared" si="15"/>
        <v>35.833901280000006</v>
      </c>
      <c r="P29" s="209">
        <f t="shared" si="16"/>
        <v>215.00340768000001</v>
      </c>
      <c r="Q29" s="214">
        <v>0</v>
      </c>
      <c r="R29" s="210">
        <f>P29+Q29</f>
        <v>215.00340768000001</v>
      </c>
    </row>
    <row r="30" spans="1:18" x14ac:dyDescent="0.25">
      <c r="A30" s="216" t="s">
        <v>545</v>
      </c>
      <c r="B30" s="211" t="s">
        <v>428</v>
      </c>
      <c r="C30" s="211" t="s">
        <v>642</v>
      </c>
      <c r="D30" s="212">
        <v>7.5</v>
      </c>
      <c r="E30" s="211" t="s">
        <v>643</v>
      </c>
      <c r="F30" s="212">
        <v>10</v>
      </c>
      <c r="G30" s="207">
        <f t="shared" si="0"/>
        <v>17.5</v>
      </c>
      <c r="H30" s="208">
        <f t="shared" si="6"/>
        <v>21.85</v>
      </c>
      <c r="I30" s="209">
        <f t="shared" si="7"/>
        <v>6.5987</v>
      </c>
      <c r="J30" s="214">
        <v>100.64</v>
      </c>
      <c r="K30" s="209">
        <f t="shared" si="4"/>
        <v>26.741778</v>
      </c>
      <c r="L30" s="209">
        <f t="shared" si="13"/>
        <v>155.83047800000003</v>
      </c>
      <c r="M30" s="209"/>
      <c r="N30" s="209">
        <f t="shared" si="14"/>
        <v>155.83047800000003</v>
      </c>
      <c r="O30" s="209">
        <f t="shared" si="15"/>
        <v>31.166095600000006</v>
      </c>
      <c r="P30" s="209">
        <f t="shared" si="16"/>
        <v>186.99657360000003</v>
      </c>
      <c r="Q30" s="214">
        <v>0</v>
      </c>
      <c r="R30" s="210">
        <f t="shared" si="5"/>
        <v>186.99657360000003</v>
      </c>
    </row>
    <row r="31" spans="1:18" ht="22.5" customHeight="1" x14ac:dyDescent="0.25">
      <c r="A31" s="216" t="s">
        <v>547</v>
      </c>
      <c r="B31" s="211" t="s">
        <v>429</v>
      </c>
      <c r="C31" s="211" t="s">
        <v>642</v>
      </c>
      <c r="D31" s="212">
        <v>10.5</v>
      </c>
      <c r="E31" s="211" t="s">
        <v>643</v>
      </c>
      <c r="F31" s="212">
        <v>13</v>
      </c>
      <c r="G31" s="207">
        <f>D31+F31</f>
        <v>23.5</v>
      </c>
      <c r="H31" s="208">
        <f>D31*1.34+F31*1.18</f>
        <v>29.41</v>
      </c>
      <c r="I31" s="209">
        <f>H31*0.302</f>
        <v>8.8818199999999994</v>
      </c>
      <c r="J31" s="214">
        <v>100.71</v>
      </c>
      <c r="K31" s="209">
        <f>(H31+I31)*0.94</f>
        <v>35.994310800000001</v>
      </c>
      <c r="L31" s="209">
        <f t="shared" si="13"/>
        <v>174.9961308</v>
      </c>
      <c r="M31" s="209"/>
      <c r="N31" s="209">
        <f t="shared" si="14"/>
        <v>174.9961308</v>
      </c>
      <c r="O31" s="209">
        <f t="shared" si="15"/>
        <v>34.999226159999999</v>
      </c>
      <c r="P31" s="209">
        <f t="shared" si="16"/>
        <v>209.99535696000001</v>
      </c>
      <c r="Q31" s="214">
        <v>0</v>
      </c>
      <c r="R31" s="210">
        <f>P31+Q31</f>
        <v>209.99535696000001</v>
      </c>
    </row>
    <row r="32" spans="1:18" x14ac:dyDescent="0.25">
      <c r="A32" s="216" t="s">
        <v>549</v>
      </c>
      <c r="B32" s="211" t="s">
        <v>430</v>
      </c>
      <c r="C32" s="211" t="s">
        <v>642</v>
      </c>
      <c r="D32" s="212">
        <v>7.5</v>
      </c>
      <c r="E32" s="211" t="s">
        <v>643</v>
      </c>
      <c r="F32" s="212">
        <v>10</v>
      </c>
      <c r="G32" s="207">
        <f t="shared" si="0"/>
        <v>17.5</v>
      </c>
      <c r="H32" s="208">
        <f t="shared" si="6"/>
        <v>21.85</v>
      </c>
      <c r="I32" s="209">
        <f t="shared" si="7"/>
        <v>6.5987</v>
      </c>
      <c r="J32" s="213">
        <v>109.81</v>
      </c>
      <c r="K32" s="209">
        <f t="shared" si="4"/>
        <v>26.741778</v>
      </c>
      <c r="L32" s="209">
        <f t="shared" si="13"/>
        <v>165.00047800000002</v>
      </c>
      <c r="M32" s="209"/>
      <c r="N32" s="209">
        <f t="shared" si="14"/>
        <v>165.00047800000002</v>
      </c>
      <c r="O32" s="209">
        <f t="shared" si="15"/>
        <v>33.000095600000002</v>
      </c>
      <c r="P32" s="209">
        <f t="shared" si="16"/>
        <v>198.00057360000002</v>
      </c>
      <c r="Q32" s="214">
        <v>0</v>
      </c>
      <c r="R32" s="210">
        <f t="shared" si="5"/>
        <v>198.00057360000002</v>
      </c>
    </row>
    <row r="33" spans="1:18" ht="26.25" customHeight="1" x14ac:dyDescent="0.25">
      <c r="A33" s="216" t="s">
        <v>551</v>
      </c>
      <c r="B33" s="211" t="s">
        <v>1092</v>
      </c>
      <c r="C33" s="211" t="s">
        <v>642</v>
      </c>
      <c r="D33" s="212">
        <v>10.5</v>
      </c>
      <c r="E33" s="211" t="s">
        <v>643</v>
      </c>
      <c r="F33" s="212">
        <v>13</v>
      </c>
      <c r="G33" s="207">
        <f>D33+F33</f>
        <v>23.5</v>
      </c>
      <c r="H33" s="208">
        <f>D33*1.34+F33*1.18</f>
        <v>29.41</v>
      </c>
      <c r="I33" s="209">
        <f>H33*0.302</f>
        <v>8.8818199999999994</v>
      </c>
      <c r="J33" s="213">
        <v>109.05</v>
      </c>
      <c r="K33" s="209">
        <f>(H33+I33)*0.94</f>
        <v>35.994310800000001</v>
      </c>
      <c r="L33" s="209">
        <f t="shared" si="13"/>
        <v>183.33613079999998</v>
      </c>
      <c r="M33" s="209"/>
      <c r="N33" s="209">
        <f t="shared" si="14"/>
        <v>183.33613079999998</v>
      </c>
      <c r="O33" s="209">
        <f t="shared" si="15"/>
        <v>36.667226159999998</v>
      </c>
      <c r="P33" s="209">
        <f t="shared" si="16"/>
        <v>220.00335695999996</v>
      </c>
      <c r="Q33" s="214">
        <v>0</v>
      </c>
      <c r="R33" s="210">
        <f>P33+Q33</f>
        <v>220.00335695999996</v>
      </c>
    </row>
    <row r="34" spans="1:18" ht="15" customHeight="1" x14ac:dyDescent="0.25">
      <c r="A34" s="204"/>
      <c r="B34" s="202" t="s">
        <v>1093</v>
      </c>
      <c r="C34" s="202"/>
      <c r="D34" s="202"/>
      <c r="E34" s="202"/>
      <c r="F34" s="202"/>
      <c r="G34" s="202"/>
      <c r="H34" s="208"/>
      <c r="I34" s="202"/>
      <c r="J34" s="202"/>
      <c r="K34" s="209"/>
      <c r="L34" s="209"/>
      <c r="M34" s="209"/>
      <c r="N34" s="209"/>
      <c r="O34" s="209"/>
      <c r="P34" s="209"/>
      <c r="Q34" s="202"/>
      <c r="R34" s="210"/>
    </row>
    <row r="35" spans="1:18" x14ac:dyDescent="0.25">
      <c r="A35" s="216" t="s">
        <v>553</v>
      </c>
      <c r="B35" s="217" t="s">
        <v>1094</v>
      </c>
      <c r="C35" s="211" t="s">
        <v>642</v>
      </c>
      <c r="D35" s="207">
        <v>7.5</v>
      </c>
      <c r="E35" s="211" t="s">
        <v>643</v>
      </c>
      <c r="F35" s="207">
        <v>15</v>
      </c>
      <c r="G35" s="207">
        <f>D35+F35</f>
        <v>22.5</v>
      </c>
      <c r="H35" s="208">
        <f>D35*1.34+F35*1.18</f>
        <v>27.75</v>
      </c>
      <c r="I35" s="209">
        <f t="shared" si="7"/>
        <v>8.3804999999999996</v>
      </c>
      <c r="J35" s="214">
        <v>88.24</v>
      </c>
      <c r="K35" s="209">
        <f t="shared" si="4"/>
        <v>33.962669999999996</v>
      </c>
      <c r="L35" s="209">
        <f t="shared" ref="L35:L49" si="17">SUM(H35+I35+J35+K35)</f>
        <v>158.33317</v>
      </c>
      <c r="M35" s="209"/>
      <c r="N35" s="209">
        <f>SUM(L35+M35)</f>
        <v>158.33317</v>
      </c>
      <c r="O35" s="209">
        <f>L35*0.2</f>
        <v>31.666634000000002</v>
      </c>
      <c r="P35" s="209">
        <f t="shared" ref="P35:P49" si="18">L35+O35</f>
        <v>189.99980399999998</v>
      </c>
      <c r="Q35" s="214">
        <v>0</v>
      </c>
      <c r="R35" s="210">
        <f t="shared" si="5"/>
        <v>189.99980399999998</v>
      </c>
    </row>
    <row r="36" spans="1:18" x14ac:dyDescent="0.25">
      <c r="A36" s="216" t="s">
        <v>555</v>
      </c>
      <c r="B36" s="211" t="s">
        <v>1095</v>
      </c>
      <c r="C36" s="211" t="s">
        <v>642</v>
      </c>
      <c r="D36" s="207">
        <v>6.5</v>
      </c>
      <c r="E36" s="211" t="s">
        <v>643</v>
      </c>
      <c r="F36" s="207">
        <v>10</v>
      </c>
      <c r="G36" s="207">
        <f t="shared" si="0"/>
        <v>16.5</v>
      </c>
      <c r="H36" s="208">
        <f t="shared" si="6"/>
        <v>20.509999999999998</v>
      </c>
      <c r="I36" s="209">
        <f t="shared" si="7"/>
        <v>6.1940199999999992</v>
      </c>
      <c r="J36" s="214">
        <v>100.694</v>
      </c>
      <c r="K36" s="209">
        <f t="shared" si="4"/>
        <v>25.101778799999995</v>
      </c>
      <c r="L36" s="209">
        <f t="shared" si="17"/>
        <v>152.49979880000001</v>
      </c>
      <c r="M36" s="209"/>
      <c r="N36" s="209">
        <f>SUM(L36+M36)</f>
        <v>152.49979880000001</v>
      </c>
      <c r="O36" s="209">
        <f t="shared" ref="O36:O49" si="19">L36*0.2</f>
        <v>30.499959760000003</v>
      </c>
      <c r="P36" s="209">
        <f t="shared" si="18"/>
        <v>182.99975856</v>
      </c>
      <c r="Q36" s="214">
        <v>0</v>
      </c>
      <c r="R36" s="210">
        <f t="shared" si="5"/>
        <v>182.99975856</v>
      </c>
    </row>
    <row r="37" spans="1:18" x14ac:dyDescent="0.25">
      <c r="A37" s="216" t="s">
        <v>557</v>
      </c>
      <c r="B37" s="211" t="s">
        <v>1096</v>
      </c>
      <c r="C37" s="211" t="s">
        <v>642</v>
      </c>
      <c r="D37" s="207">
        <v>6.5</v>
      </c>
      <c r="E37" s="211" t="s">
        <v>643</v>
      </c>
      <c r="F37" s="207">
        <v>10</v>
      </c>
      <c r="G37" s="207">
        <f t="shared" si="0"/>
        <v>16.5</v>
      </c>
      <c r="H37" s="208">
        <f t="shared" si="6"/>
        <v>20.509999999999998</v>
      </c>
      <c r="I37" s="209">
        <f>H37*0.302</f>
        <v>6.1940199999999992</v>
      </c>
      <c r="J37" s="214">
        <v>87.36</v>
      </c>
      <c r="K37" s="209">
        <f t="shared" si="4"/>
        <v>25.101778799999995</v>
      </c>
      <c r="L37" s="209">
        <f t="shared" si="17"/>
        <v>139.1657988</v>
      </c>
      <c r="M37" s="209"/>
      <c r="N37" s="209">
        <f>SUM(L37+M37)</f>
        <v>139.1657988</v>
      </c>
      <c r="O37" s="209">
        <f>L37*0.2</f>
        <v>27.833159760000001</v>
      </c>
      <c r="P37" s="209">
        <f t="shared" si="18"/>
        <v>166.99895856000001</v>
      </c>
      <c r="Q37" s="214">
        <v>0</v>
      </c>
      <c r="R37" s="210">
        <f t="shared" si="5"/>
        <v>166.99895856000001</v>
      </c>
    </row>
    <row r="38" spans="1:18" x14ac:dyDescent="0.25">
      <c r="A38" s="216" t="s">
        <v>559</v>
      </c>
      <c r="B38" s="211" t="s">
        <v>1097</v>
      </c>
      <c r="C38" s="211" t="s">
        <v>642</v>
      </c>
      <c r="D38" s="212">
        <v>7.5</v>
      </c>
      <c r="E38" s="211" t="s">
        <v>643</v>
      </c>
      <c r="F38" s="212">
        <v>5</v>
      </c>
      <c r="G38" s="207">
        <f>D38+F38</f>
        <v>12.5</v>
      </c>
      <c r="H38" s="208">
        <f>D38*1.34+F38*1.18</f>
        <v>15.95</v>
      </c>
      <c r="I38" s="209">
        <f>H38*0.302</f>
        <v>4.8168999999999995</v>
      </c>
      <c r="J38" s="214">
        <v>109.71</v>
      </c>
      <c r="K38" s="209">
        <f t="shared" si="4"/>
        <v>19.520885999999997</v>
      </c>
      <c r="L38" s="209">
        <f t="shared" si="17"/>
        <v>149.99778599999999</v>
      </c>
      <c r="M38" s="209"/>
      <c r="N38" s="209">
        <f>SUM(L38+M38)</f>
        <v>149.99778599999999</v>
      </c>
      <c r="O38" s="209">
        <f>L38*0.2</f>
        <v>29.999557199999998</v>
      </c>
      <c r="P38" s="209">
        <f t="shared" si="18"/>
        <v>179.99734319999999</v>
      </c>
      <c r="Q38" s="214">
        <v>0</v>
      </c>
      <c r="R38" s="210">
        <f t="shared" si="5"/>
        <v>179.99734319999999</v>
      </c>
    </row>
    <row r="39" spans="1:18" ht="15" customHeight="1" x14ac:dyDescent="0.25">
      <c r="A39" s="216" t="s">
        <v>561</v>
      </c>
      <c r="B39" s="211" t="s">
        <v>1098</v>
      </c>
      <c r="C39" s="211" t="s">
        <v>642</v>
      </c>
      <c r="D39" s="212">
        <v>10</v>
      </c>
      <c r="E39" s="211" t="s">
        <v>643</v>
      </c>
      <c r="F39" s="212">
        <v>25</v>
      </c>
      <c r="G39" s="207">
        <f t="shared" si="0"/>
        <v>35</v>
      </c>
      <c r="H39" s="208">
        <f t="shared" si="6"/>
        <v>42.9</v>
      </c>
      <c r="I39" s="209">
        <f t="shared" si="7"/>
        <v>12.9558</v>
      </c>
      <c r="J39" s="214">
        <v>289.14</v>
      </c>
      <c r="K39" s="209">
        <f t="shared" si="4"/>
        <v>52.504452000000001</v>
      </c>
      <c r="L39" s="209">
        <f t="shared" si="17"/>
        <v>397.50025199999999</v>
      </c>
      <c r="M39" s="209"/>
      <c r="N39" s="209">
        <f t="shared" ref="N39:N49" si="20">SUM(L39+M39)</f>
        <v>397.50025199999999</v>
      </c>
      <c r="O39" s="209">
        <f t="shared" si="19"/>
        <v>79.500050400000006</v>
      </c>
      <c r="P39" s="209">
        <f t="shared" si="18"/>
        <v>477.00030240000001</v>
      </c>
      <c r="Q39" s="214">
        <v>0</v>
      </c>
      <c r="R39" s="210">
        <f t="shared" si="5"/>
        <v>477.00030240000001</v>
      </c>
    </row>
    <row r="40" spans="1:18" x14ac:dyDescent="0.25">
      <c r="A40" s="216" t="s">
        <v>564</v>
      </c>
      <c r="B40" s="211" t="s">
        <v>1099</v>
      </c>
      <c r="C40" s="211" t="s">
        <v>642</v>
      </c>
      <c r="D40" s="212">
        <v>15</v>
      </c>
      <c r="E40" s="211" t="s">
        <v>643</v>
      </c>
      <c r="F40" s="212">
        <v>10.5</v>
      </c>
      <c r="G40" s="207">
        <f t="shared" si="0"/>
        <v>25.5</v>
      </c>
      <c r="H40" s="208">
        <f t="shared" si="6"/>
        <v>32.49</v>
      </c>
      <c r="I40" s="209">
        <f t="shared" si="7"/>
        <v>9.8119800000000001</v>
      </c>
      <c r="J40" s="214">
        <v>75.430000000000007</v>
      </c>
      <c r="K40" s="209">
        <f t="shared" si="4"/>
        <v>39.763861200000001</v>
      </c>
      <c r="L40" s="209">
        <f t="shared" si="17"/>
        <v>157.4958412</v>
      </c>
      <c r="M40" s="209"/>
      <c r="N40" s="209">
        <f t="shared" si="20"/>
        <v>157.4958412</v>
      </c>
      <c r="O40" s="209">
        <f t="shared" si="19"/>
        <v>31.499168240000003</v>
      </c>
      <c r="P40" s="209">
        <f t="shared" si="18"/>
        <v>188.99500943999999</v>
      </c>
      <c r="Q40" s="214">
        <v>0</v>
      </c>
      <c r="R40" s="210">
        <f t="shared" si="5"/>
        <v>188.99500943999999</v>
      </c>
    </row>
    <row r="41" spans="1:18" x14ac:dyDescent="0.25">
      <c r="A41" s="216" t="s">
        <v>566</v>
      </c>
      <c r="B41" s="211" t="s">
        <v>1100</v>
      </c>
      <c r="C41" s="211" t="s">
        <v>642</v>
      </c>
      <c r="D41" s="212">
        <v>15</v>
      </c>
      <c r="E41" s="211" t="s">
        <v>643</v>
      </c>
      <c r="F41" s="212">
        <v>10.5</v>
      </c>
      <c r="G41" s="207">
        <f>D41+F41</f>
        <v>25.5</v>
      </c>
      <c r="H41" s="208">
        <f t="shared" si="6"/>
        <v>32.49</v>
      </c>
      <c r="I41" s="209">
        <f>H41*0.302</f>
        <v>9.8119800000000001</v>
      </c>
      <c r="J41" s="214">
        <v>67.930000000000007</v>
      </c>
      <c r="K41" s="209">
        <f t="shared" si="4"/>
        <v>39.763861200000001</v>
      </c>
      <c r="L41" s="209">
        <f t="shared" si="17"/>
        <v>149.9958412</v>
      </c>
      <c r="M41" s="209"/>
      <c r="N41" s="209">
        <f>SUM(L41+M41)</f>
        <v>149.9958412</v>
      </c>
      <c r="O41" s="209">
        <f>L41*0.2</f>
        <v>29.999168240000003</v>
      </c>
      <c r="P41" s="209">
        <f t="shared" si="18"/>
        <v>179.99500943999999</v>
      </c>
      <c r="Q41" s="214">
        <v>0</v>
      </c>
      <c r="R41" s="210">
        <f t="shared" si="5"/>
        <v>179.99500943999999</v>
      </c>
    </row>
    <row r="42" spans="1:18" x14ac:dyDescent="0.25">
      <c r="A42" s="216" t="s">
        <v>567</v>
      </c>
      <c r="B42" s="211" t="s">
        <v>1101</v>
      </c>
      <c r="C42" s="211" t="s">
        <v>642</v>
      </c>
      <c r="D42" s="212">
        <v>15</v>
      </c>
      <c r="E42" s="211" t="s">
        <v>643</v>
      </c>
      <c r="F42" s="212">
        <v>10.5</v>
      </c>
      <c r="G42" s="207">
        <f>D42+F42</f>
        <v>25.5</v>
      </c>
      <c r="H42" s="208">
        <f>D42*1.34+F42*1.18</f>
        <v>32.49</v>
      </c>
      <c r="I42" s="209">
        <f>H42*0.302</f>
        <v>9.8119800000000001</v>
      </c>
      <c r="J42" s="214">
        <v>76.27</v>
      </c>
      <c r="K42" s="209">
        <f t="shared" si="4"/>
        <v>39.763861200000001</v>
      </c>
      <c r="L42" s="209">
        <f t="shared" si="17"/>
        <v>158.3358412</v>
      </c>
      <c r="M42" s="209"/>
      <c r="N42" s="209">
        <f>SUM(L42+M42)</f>
        <v>158.3358412</v>
      </c>
      <c r="O42" s="209">
        <f>L42*0.2</f>
        <v>31.667168240000002</v>
      </c>
      <c r="P42" s="209">
        <f t="shared" si="18"/>
        <v>190.00300944</v>
      </c>
      <c r="Q42" s="214">
        <v>0</v>
      </c>
      <c r="R42" s="210">
        <f t="shared" si="5"/>
        <v>190.00300944</v>
      </c>
    </row>
    <row r="43" spans="1:18" x14ac:dyDescent="0.25">
      <c r="A43" s="216" t="s">
        <v>569</v>
      </c>
      <c r="B43" s="211" t="s">
        <v>1102</v>
      </c>
      <c r="C43" s="211" t="s">
        <v>642</v>
      </c>
      <c r="D43" s="212">
        <v>15</v>
      </c>
      <c r="E43" s="211" t="s">
        <v>643</v>
      </c>
      <c r="F43" s="212">
        <v>10.5</v>
      </c>
      <c r="G43" s="207">
        <f>D43+F43</f>
        <v>25.5</v>
      </c>
      <c r="H43" s="208">
        <f t="shared" si="6"/>
        <v>32.49</v>
      </c>
      <c r="I43" s="209">
        <f>H43*0.302</f>
        <v>9.8119800000000001</v>
      </c>
      <c r="J43" s="214">
        <v>80.430000000000007</v>
      </c>
      <c r="K43" s="209">
        <f t="shared" si="4"/>
        <v>39.763861200000001</v>
      </c>
      <c r="L43" s="209">
        <f t="shared" si="17"/>
        <v>162.4958412</v>
      </c>
      <c r="M43" s="209"/>
      <c r="N43" s="209">
        <f>SUM(L43+M43)</f>
        <v>162.4958412</v>
      </c>
      <c r="O43" s="209">
        <f>L43*0.2</f>
        <v>32.499168240000003</v>
      </c>
      <c r="P43" s="209">
        <f t="shared" si="18"/>
        <v>194.99500943999999</v>
      </c>
      <c r="Q43" s="214">
        <v>0</v>
      </c>
      <c r="R43" s="210">
        <f t="shared" si="5"/>
        <v>194.99500943999999</v>
      </c>
    </row>
    <row r="44" spans="1:18" x14ac:dyDescent="0.25">
      <c r="A44" s="216" t="s">
        <v>570</v>
      </c>
      <c r="B44" s="211" t="s">
        <v>1103</v>
      </c>
      <c r="C44" s="211" t="s">
        <v>642</v>
      </c>
      <c r="D44" s="212">
        <v>15</v>
      </c>
      <c r="E44" s="211" t="s">
        <v>643</v>
      </c>
      <c r="F44" s="212">
        <v>10.5</v>
      </c>
      <c r="G44" s="207">
        <f t="shared" si="0"/>
        <v>25.5</v>
      </c>
      <c r="H44" s="208">
        <f t="shared" si="6"/>
        <v>32.49</v>
      </c>
      <c r="I44" s="209">
        <f t="shared" si="7"/>
        <v>9.8119800000000001</v>
      </c>
      <c r="J44" s="214">
        <v>80.430000000000007</v>
      </c>
      <c r="K44" s="209">
        <f t="shared" si="4"/>
        <v>39.763861200000001</v>
      </c>
      <c r="L44" s="209">
        <f t="shared" si="17"/>
        <v>162.4958412</v>
      </c>
      <c r="M44" s="209"/>
      <c r="N44" s="209">
        <f t="shared" si="20"/>
        <v>162.4958412</v>
      </c>
      <c r="O44" s="209">
        <f t="shared" si="19"/>
        <v>32.499168240000003</v>
      </c>
      <c r="P44" s="209">
        <f t="shared" si="18"/>
        <v>194.99500943999999</v>
      </c>
      <c r="Q44" s="214">
        <v>0</v>
      </c>
      <c r="R44" s="210">
        <f t="shared" si="5"/>
        <v>194.99500943999999</v>
      </c>
    </row>
    <row r="45" spans="1:18" x14ac:dyDescent="0.25">
      <c r="A45" s="216" t="s">
        <v>572</v>
      </c>
      <c r="B45" s="211" t="s">
        <v>1104</v>
      </c>
      <c r="C45" s="211" t="s">
        <v>642</v>
      </c>
      <c r="D45" s="212">
        <v>10</v>
      </c>
      <c r="E45" s="211" t="s">
        <v>643</v>
      </c>
      <c r="F45" s="212">
        <v>6.5</v>
      </c>
      <c r="G45" s="207">
        <f t="shared" si="0"/>
        <v>16.5</v>
      </c>
      <c r="H45" s="208">
        <f t="shared" si="6"/>
        <v>21.07</v>
      </c>
      <c r="I45" s="209">
        <f t="shared" si="7"/>
        <v>6.3631399999999996</v>
      </c>
      <c r="J45" s="214">
        <v>121.78</v>
      </c>
      <c r="K45" s="209">
        <f t="shared" si="4"/>
        <v>25.787151600000001</v>
      </c>
      <c r="L45" s="209">
        <f t="shared" si="17"/>
        <v>175.00029160000003</v>
      </c>
      <c r="M45" s="209"/>
      <c r="N45" s="209">
        <f t="shared" si="20"/>
        <v>175.00029160000003</v>
      </c>
      <c r="O45" s="209">
        <f t="shared" si="19"/>
        <v>35.000058320000008</v>
      </c>
      <c r="P45" s="209">
        <f t="shared" si="18"/>
        <v>210.00034992000002</v>
      </c>
      <c r="Q45" s="214">
        <v>0</v>
      </c>
      <c r="R45" s="210">
        <f t="shared" si="5"/>
        <v>210.00034992000002</v>
      </c>
    </row>
    <row r="46" spans="1:18" x14ac:dyDescent="0.25">
      <c r="A46" s="216" t="s">
        <v>574</v>
      </c>
      <c r="B46" s="211" t="s">
        <v>1105</v>
      </c>
      <c r="C46" s="211" t="s">
        <v>642</v>
      </c>
      <c r="D46" s="212">
        <v>10</v>
      </c>
      <c r="E46" s="211" t="s">
        <v>643</v>
      </c>
      <c r="F46" s="212">
        <v>6.5</v>
      </c>
      <c r="G46" s="207">
        <f t="shared" si="0"/>
        <v>16.5</v>
      </c>
      <c r="H46" s="208">
        <f t="shared" si="6"/>
        <v>21.07</v>
      </c>
      <c r="I46" s="209">
        <f t="shared" si="7"/>
        <v>6.3631399999999996</v>
      </c>
      <c r="J46" s="214">
        <v>121.78</v>
      </c>
      <c r="K46" s="209">
        <f t="shared" si="4"/>
        <v>25.787151600000001</v>
      </c>
      <c r="L46" s="209">
        <f t="shared" si="17"/>
        <v>175.00029160000003</v>
      </c>
      <c r="M46" s="209"/>
      <c r="N46" s="209">
        <f t="shared" si="20"/>
        <v>175.00029160000003</v>
      </c>
      <c r="O46" s="209">
        <f t="shared" si="19"/>
        <v>35.000058320000008</v>
      </c>
      <c r="P46" s="209">
        <f t="shared" si="18"/>
        <v>210.00034992000002</v>
      </c>
      <c r="Q46" s="214">
        <v>0</v>
      </c>
      <c r="R46" s="210">
        <f t="shared" si="5"/>
        <v>210.00034992000002</v>
      </c>
    </row>
    <row r="47" spans="1:18" x14ac:dyDescent="0.25">
      <c r="A47" s="216" t="s">
        <v>575</v>
      </c>
      <c r="B47" s="211" t="s">
        <v>1106</v>
      </c>
      <c r="C47" s="211" t="s">
        <v>642</v>
      </c>
      <c r="D47" s="212">
        <v>6.5</v>
      </c>
      <c r="E47" s="211" t="s">
        <v>643</v>
      </c>
      <c r="F47" s="212">
        <v>10</v>
      </c>
      <c r="G47" s="207">
        <f t="shared" si="0"/>
        <v>16.5</v>
      </c>
      <c r="H47" s="208">
        <f t="shared" si="6"/>
        <v>20.509999999999998</v>
      </c>
      <c r="I47" s="209">
        <f t="shared" si="7"/>
        <v>6.1940199999999992</v>
      </c>
      <c r="J47" s="214">
        <v>123.194</v>
      </c>
      <c r="K47" s="209">
        <f t="shared" si="4"/>
        <v>25.101778799999995</v>
      </c>
      <c r="L47" s="209">
        <f t="shared" si="17"/>
        <v>174.99979880000001</v>
      </c>
      <c r="M47" s="209"/>
      <c r="N47" s="209">
        <f t="shared" si="20"/>
        <v>174.99979880000001</v>
      </c>
      <c r="O47" s="209">
        <f t="shared" si="19"/>
        <v>34.999959760000003</v>
      </c>
      <c r="P47" s="209">
        <f t="shared" si="18"/>
        <v>209.99975856</v>
      </c>
      <c r="Q47" s="214">
        <v>0</v>
      </c>
      <c r="R47" s="210">
        <f t="shared" si="5"/>
        <v>209.99975856</v>
      </c>
    </row>
    <row r="48" spans="1:18" x14ac:dyDescent="0.25">
      <c r="A48" s="216" t="s">
        <v>576</v>
      </c>
      <c r="B48" s="211" t="s">
        <v>1107</v>
      </c>
      <c r="C48" s="211" t="s">
        <v>642</v>
      </c>
      <c r="D48" s="212">
        <v>6.5</v>
      </c>
      <c r="E48" s="211" t="s">
        <v>643</v>
      </c>
      <c r="F48" s="212">
        <v>10</v>
      </c>
      <c r="G48" s="207">
        <f t="shared" si="0"/>
        <v>16.5</v>
      </c>
      <c r="H48" s="208">
        <f t="shared" si="6"/>
        <v>20.509999999999998</v>
      </c>
      <c r="I48" s="209">
        <f>H48*0.302</f>
        <v>6.1940199999999992</v>
      </c>
      <c r="J48" s="214">
        <v>112.36</v>
      </c>
      <c r="K48" s="209">
        <f t="shared" si="4"/>
        <v>25.101778799999995</v>
      </c>
      <c r="L48" s="209">
        <f t="shared" si="17"/>
        <v>164.1657988</v>
      </c>
      <c r="M48" s="209"/>
      <c r="N48" s="209">
        <f>SUM(L48+M48)</f>
        <v>164.1657988</v>
      </c>
      <c r="O48" s="209">
        <f>L48*0.2</f>
        <v>32.833159760000001</v>
      </c>
      <c r="P48" s="209">
        <f t="shared" si="18"/>
        <v>196.99895856000001</v>
      </c>
      <c r="Q48" s="214">
        <v>0</v>
      </c>
      <c r="R48" s="210">
        <f t="shared" si="5"/>
        <v>196.99895856000001</v>
      </c>
    </row>
    <row r="49" spans="1:18" x14ac:dyDescent="0.25">
      <c r="A49" s="216" t="s">
        <v>578</v>
      </c>
      <c r="B49" s="206" t="s">
        <v>1108</v>
      </c>
      <c r="C49" s="211" t="s">
        <v>642</v>
      </c>
      <c r="D49" s="212">
        <v>10</v>
      </c>
      <c r="E49" s="211" t="s">
        <v>643</v>
      </c>
      <c r="F49" s="212">
        <v>6.5</v>
      </c>
      <c r="G49" s="207">
        <f t="shared" si="0"/>
        <v>16.5</v>
      </c>
      <c r="H49" s="208">
        <f t="shared" si="6"/>
        <v>21.07</v>
      </c>
      <c r="I49" s="209">
        <f t="shared" si="7"/>
        <v>6.3631399999999996</v>
      </c>
      <c r="J49" s="214">
        <v>100.11</v>
      </c>
      <c r="K49" s="209">
        <f t="shared" si="4"/>
        <v>25.787151600000001</v>
      </c>
      <c r="L49" s="209">
        <f t="shared" si="17"/>
        <v>153.33029160000001</v>
      </c>
      <c r="M49" s="209"/>
      <c r="N49" s="209">
        <f t="shared" si="20"/>
        <v>153.33029160000001</v>
      </c>
      <c r="O49" s="209">
        <f t="shared" si="19"/>
        <v>30.666058320000005</v>
      </c>
      <c r="P49" s="209">
        <f t="shared" si="18"/>
        <v>183.99634992</v>
      </c>
      <c r="Q49" s="214">
        <v>0</v>
      </c>
      <c r="R49" s="210">
        <f t="shared" si="5"/>
        <v>183.99634992</v>
      </c>
    </row>
    <row r="50" spans="1:18" ht="15" customHeight="1" x14ac:dyDescent="0.25">
      <c r="A50" s="204"/>
      <c r="B50" s="202" t="s">
        <v>1109</v>
      </c>
      <c r="C50" s="202"/>
      <c r="D50" s="202"/>
      <c r="E50" s="202"/>
      <c r="F50" s="202"/>
      <c r="G50" s="202"/>
      <c r="H50" s="208"/>
      <c r="I50" s="209"/>
      <c r="J50" s="202"/>
      <c r="K50" s="209"/>
      <c r="L50" s="209"/>
      <c r="M50" s="209"/>
      <c r="N50" s="209"/>
      <c r="O50" s="209"/>
      <c r="P50" s="209"/>
      <c r="Q50" s="202"/>
      <c r="R50" s="210"/>
    </row>
    <row r="51" spans="1:18" x14ac:dyDescent="0.25">
      <c r="A51" s="216" t="s">
        <v>580</v>
      </c>
      <c r="B51" s="211" t="s">
        <v>1110</v>
      </c>
      <c r="C51" s="211" t="s">
        <v>642</v>
      </c>
      <c r="D51" s="212">
        <v>10</v>
      </c>
      <c r="E51" s="211" t="s">
        <v>643</v>
      </c>
      <c r="F51" s="212">
        <v>12.5</v>
      </c>
      <c r="G51" s="207">
        <f t="shared" si="0"/>
        <v>22.5</v>
      </c>
      <c r="H51" s="208">
        <f t="shared" si="6"/>
        <v>28.15</v>
      </c>
      <c r="I51" s="209">
        <f t="shared" si="7"/>
        <v>8.5012999999999987</v>
      </c>
      <c r="J51" s="214">
        <v>93.06</v>
      </c>
      <c r="K51" s="209">
        <f t="shared" si="4"/>
        <v>34.452221999999999</v>
      </c>
      <c r="L51" s="209">
        <f t="shared" ref="L51:L67" si="21">SUM(H51+I51+J51+K51)</f>
        <v>164.163522</v>
      </c>
      <c r="M51" s="209"/>
      <c r="N51" s="209">
        <f t="shared" ref="N51:N67" si="22">SUM(L51+M51)</f>
        <v>164.163522</v>
      </c>
      <c r="O51" s="209">
        <f t="shared" ref="O51:O67" si="23">L51*0.2</f>
        <v>32.832704400000004</v>
      </c>
      <c r="P51" s="209">
        <f t="shared" ref="P51:P67" si="24">L51+O51</f>
        <v>196.99622640000001</v>
      </c>
      <c r="Q51" s="214">
        <v>0</v>
      </c>
      <c r="R51" s="210">
        <f t="shared" si="5"/>
        <v>196.99622640000001</v>
      </c>
    </row>
    <row r="52" spans="1:18" x14ac:dyDescent="0.25">
      <c r="A52" s="216" t="s">
        <v>592</v>
      </c>
      <c r="B52" s="211" t="s">
        <v>1111</v>
      </c>
      <c r="C52" s="211" t="s">
        <v>642</v>
      </c>
      <c r="D52" s="212">
        <v>10</v>
      </c>
      <c r="E52" s="211" t="s">
        <v>643</v>
      </c>
      <c r="F52" s="212">
        <v>6.5</v>
      </c>
      <c r="G52" s="207">
        <f t="shared" si="0"/>
        <v>16.5</v>
      </c>
      <c r="H52" s="208">
        <f t="shared" si="6"/>
        <v>21.07</v>
      </c>
      <c r="I52" s="209">
        <f t="shared" si="7"/>
        <v>6.3631399999999996</v>
      </c>
      <c r="J52" s="214">
        <v>92.61</v>
      </c>
      <c r="K52" s="209">
        <f t="shared" si="4"/>
        <v>25.787151600000001</v>
      </c>
      <c r="L52" s="209">
        <f t="shared" si="21"/>
        <v>145.83029160000001</v>
      </c>
      <c r="M52" s="209"/>
      <c r="N52" s="209">
        <f t="shared" si="22"/>
        <v>145.83029160000001</v>
      </c>
      <c r="O52" s="209">
        <f t="shared" si="23"/>
        <v>29.166058320000005</v>
      </c>
      <c r="P52" s="209">
        <f t="shared" si="24"/>
        <v>174.99634992</v>
      </c>
      <c r="Q52" s="214">
        <v>0</v>
      </c>
      <c r="R52" s="210">
        <f t="shared" si="5"/>
        <v>174.99634992</v>
      </c>
    </row>
    <row r="53" spans="1:18" x14ac:dyDescent="0.25">
      <c r="A53" s="216" t="s">
        <v>626</v>
      </c>
      <c r="B53" s="211" t="s">
        <v>1112</v>
      </c>
      <c r="C53" s="211" t="s">
        <v>642</v>
      </c>
      <c r="D53" s="212">
        <v>10</v>
      </c>
      <c r="E53" s="211" t="s">
        <v>643</v>
      </c>
      <c r="F53" s="212">
        <v>6.5</v>
      </c>
      <c r="G53" s="207">
        <f t="shared" si="0"/>
        <v>16.5</v>
      </c>
      <c r="H53" s="208">
        <f t="shared" si="6"/>
        <v>21.07</v>
      </c>
      <c r="I53" s="209">
        <f t="shared" si="7"/>
        <v>6.3631399999999996</v>
      </c>
      <c r="J53" s="214">
        <v>102.61</v>
      </c>
      <c r="K53" s="209">
        <f t="shared" si="4"/>
        <v>25.787151600000001</v>
      </c>
      <c r="L53" s="209">
        <f t="shared" si="21"/>
        <v>155.83029160000001</v>
      </c>
      <c r="M53" s="209"/>
      <c r="N53" s="209">
        <f t="shared" si="22"/>
        <v>155.83029160000001</v>
      </c>
      <c r="O53" s="209">
        <f t="shared" si="23"/>
        <v>31.166058320000005</v>
      </c>
      <c r="P53" s="209">
        <f t="shared" si="24"/>
        <v>186.99634992</v>
      </c>
      <c r="Q53" s="214">
        <v>0</v>
      </c>
      <c r="R53" s="210">
        <f t="shared" si="5"/>
        <v>186.99634992</v>
      </c>
    </row>
    <row r="54" spans="1:18" ht="16.5" customHeight="1" x14ac:dyDescent="0.25">
      <c r="A54" s="216" t="s">
        <v>627</v>
      </c>
      <c r="B54" s="211" t="s">
        <v>1113</v>
      </c>
      <c r="C54" s="211" t="s">
        <v>642</v>
      </c>
      <c r="D54" s="212">
        <v>10</v>
      </c>
      <c r="E54" s="211" t="s">
        <v>643</v>
      </c>
      <c r="F54" s="212">
        <v>12.5</v>
      </c>
      <c r="G54" s="207">
        <f t="shared" si="0"/>
        <v>22.5</v>
      </c>
      <c r="H54" s="208">
        <f t="shared" si="6"/>
        <v>28.15</v>
      </c>
      <c r="I54" s="209">
        <f t="shared" si="7"/>
        <v>8.5012999999999987</v>
      </c>
      <c r="J54" s="214">
        <v>49.73</v>
      </c>
      <c r="K54" s="209">
        <f t="shared" si="4"/>
        <v>34.452221999999999</v>
      </c>
      <c r="L54" s="209">
        <f t="shared" si="21"/>
        <v>120.83352199999999</v>
      </c>
      <c r="M54" s="209"/>
      <c r="N54" s="209">
        <f t="shared" si="22"/>
        <v>120.83352199999999</v>
      </c>
      <c r="O54" s="209">
        <f t="shared" si="23"/>
        <v>24.1667044</v>
      </c>
      <c r="P54" s="209">
        <f t="shared" si="24"/>
        <v>145.00022639999997</v>
      </c>
      <c r="Q54" s="214">
        <v>0</v>
      </c>
      <c r="R54" s="210">
        <f t="shared" si="5"/>
        <v>145.00022639999997</v>
      </c>
    </row>
    <row r="55" spans="1:18" x14ac:dyDescent="0.25">
      <c r="A55" s="216" t="s">
        <v>628</v>
      </c>
      <c r="B55" s="211" t="s">
        <v>1114</v>
      </c>
      <c r="C55" s="211" t="s">
        <v>642</v>
      </c>
      <c r="D55" s="212">
        <v>10</v>
      </c>
      <c r="E55" s="211" t="s">
        <v>643</v>
      </c>
      <c r="F55" s="212">
        <v>6.5</v>
      </c>
      <c r="G55" s="207">
        <f t="shared" si="0"/>
        <v>16.5</v>
      </c>
      <c r="H55" s="208">
        <f t="shared" si="6"/>
        <v>21.07</v>
      </c>
      <c r="I55" s="209">
        <f t="shared" si="7"/>
        <v>6.3631399999999996</v>
      </c>
      <c r="J55" s="214">
        <v>83.444000000000003</v>
      </c>
      <c r="K55" s="209">
        <f t="shared" si="4"/>
        <v>25.787151600000001</v>
      </c>
      <c r="L55" s="209">
        <f t="shared" si="21"/>
        <v>136.66429160000001</v>
      </c>
      <c r="M55" s="209"/>
      <c r="N55" s="209">
        <f t="shared" si="22"/>
        <v>136.66429160000001</v>
      </c>
      <c r="O55" s="209">
        <f t="shared" si="23"/>
        <v>27.332858320000003</v>
      </c>
      <c r="P55" s="209">
        <f t="shared" si="24"/>
        <v>163.99714992000003</v>
      </c>
      <c r="Q55" s="214">
        <v>0</v>
      </c>
      <c r="R55" s="210">
        <f t="shared" si="5"/>
        <v>163.99714992000003</v>
      </c>
    </row>
    <row r="56" spans="1:18" x14ac:dyDescent="0.25">
      <c r="A56" s="216" t="s">
        <v>630</v>
      </c>
      <c r="B56" s="211" t="s">
        <v>1115</v>
      </c>
      <c r="C56" s="211" t="s">
        <v>642</v>
      </c>
      <c r="D56" s="212">
        <v>16.5</v>
      </c>
      <c r="E56" s="211" t="s">
        <v>643</v>
      </c>
      <c r="F56" s="212">
        <v>0</v>
      </c>
      <c r="G56" s="207">
        <f t="shared" si="0"/>
        <v>16.5</v>
      </c>
      <c r="H56" s="208">
        <f t="shared" si="6"/>
        <v>22.110000000000003</v>
      </c>
      <c r="I56" s="209">
        <f t="shared" si="7"/>
        <v>6.677220000000001</v>
      </c>
      <c r="J56" s="214">
        <v>68.319999999999993</v>
      </c>
      <c r="K56" s="209">
        <f t="shared" si="4"/>
        <v>27.059986800000004</v>
      </c>
      <c r="L56" s="209">
        <f t="shared" si="21"/>
        <v>124.1672068</v>
      </c>
      <c r="M56" s="209"/>
      <c r="N56" s="209">
        <f t="shared" si="22"/>
        <v>124.1672068</v>
      </c>
      <c r="O56" s="209">
        <f t="shared" si="23"/>
        <v>24.833441360000002</v>
      </c>
      <c r="P56" s="209">
        <f t="shared" si="24"/>
        <v>149.00064816</v>
      </c>
      <c r="Q56" s="214">
        <v>0</v>
      </c>
      <c r="R56" s="210">
        <f t="shared" si="5"/>
        <v>149.00064816</v>
      </c>
    </row>
    <row r="57" spans="1:18" x14ac:dyDescent="0.25">
      <c r="A57" s="216" t="s">
        <v>631</v>
      </c>
      <c r="B57" s="206" t="s">
        <v>1116</v>
      </c>
      <c r="C57" s="211" t="s">
        <v>642</v>
      </c>
      <c r="D57" s="212">
        <v>10</v>
      </c>
      <c r="E57" s="211" t="s">
        <v>643</v>
      </c>
      <c r="F57" s="212">
        <v>6.5</v>
      </c>
      <c r="G57" s="207">
        <f t="shared" si="0"/>
        <v>16.5</v>
      </c>
      <c r="H57" s="208">
        <f t="shared" si="6"/>
        <v>21.07</v>
      </c>
      <c r="I57" s="209">
        <f t="shared" si="7"/>
        <v>6.3631399999999996</v>
      </c>
      <c r="J57" s="214">
        <v>115.11</v>
      </c>
      <c r="K57" s="209">
        <f t="shared" si="4"/>
        <v>25.787151600000001</v>
      </c>
      <c r="L57" s="209">
        <f t="shared" si="21"/>
        <v>168.33029160000001</v>
      </c>
      <c r="M57" s="209"/>
      <c r="N57" s="209">
        <f t="shared" si="22"/>
        <v>168.33029160000001</v>
      </c>
      <c r="O57" s="209">
        <f t="shared" si="23"/>
        <v>33.666058320000005</v>
      </c>
      <c r="P57" s="209">
        <f t="shared" si="24"/>
        <v>201.99634992</v>
      </c>
      <c r="Q57" s="214">
        <v>0</v>
      </c>
      <c r="R57" s="210">
        <f t="shared" si="5"/>
        <v>201.99634992</v>
      </c>
    </row>
    <row r="58" spans="1:18" x14ac:dyDescent="0.25">
      <c r="A58" s="216" t="s">
        <v>632</v>
      </c>
      <c r="B58" s="211" t="s">
        <v>1117</v>
      </c>
      <c r="C58" s="211" t="s">
        <v>642</v>
      </c>
      <c r="D58" s="212">
        <v>10</v>
      </c>
      <c r="E58" s="211" t="s">
        <v>643</v>
      </c>
      <c r="F58" s="212">
        <v>6.5</v>
      </c>
      <c r="G58" s="207">
        <f t="shared" si="0"/>
        <v>16.5</v>
      </c>
      <c r="H58" s="208">
        <f t="shared" si="6"/>
        <v>21.07</v>
      </c>
      <c r="I58" s="209">
        <f t="shared" si="7"/>
        <v>6.3631399999999996</v>
      </c>
      <c r="J58" s="214">
        <v>115.11</v>
      </c>
      <c r="K58" s="209">
        <f t="shared" si="4"/>
        <v>25.787151600000001</v>
      </c>
      <c r="L58" s="209">
        <f t="shared" si="21"/>
        <v>168.33029160000001</v>
      </c>
      <c r="M58" s="209"/>
      <c r="N58" s="209">
        <f t="shared" si="22"/>
        <v>168.33029160000001</v>
      </c>
      <c r="O58" s="209">
        <f t="shared" si="23"/>
        <v>33.666058320000005</v>
      </c>
      <c r="P58" s="209">
        <f t="shared" si="24"/>
        <v>201.99634992</v>
      </c>
      <c r="Q58" s="214">
        <v>0</v>
      </c>
      <c r="R58" s="210">
        <f t="shared" si="5"/>
        <v>201.99634992</v>
      </c>
    </row>
    <row r="59" spans="1:18" x14ac:dyDescent="0.25">
      <c r="A59" s="216" t="s">
        <v>634</v>
      </c>
      <c r="B59" s="211" t="s">
        <v>1118</v>
      </c>
      <c r="C59" s="211" t="s">
        <v>642</v>
      </c>
      <c r="D59" s="212">
        <v>10</v>
      </c>
      <c r="E59" s="211" t="s">
        <v>643</v>
      </c>
      <c r="F59" s="212">
        <v>6.5</v>
      </c>
      <c r="G59" s="207">
        <f t="shared" si="0"/>
        <v>16.5</v>
      </c>
      <c r="H59" s="208">
        <f t="shared" si="6"/>
        <v>21.07</v>
      </c>
      <c r="I59" s="209">
        <f t="shared" si="7"/>
        <v>6.3631399999999996</v>
      </c>
      <c r="J59" s="214">
        <v>123.45</v>
      </c>
      <c r="K59" s="209">
        <f t="shared" si="4"/>
        <v>25.787151600000001</v>
      </c>
      <c r="L59" s="209">
        <f t="shared" si="21"/>
        <v>176.67029159999998</v>
      </c>
      <c r="M59" s="209"/>
      <c r="N59" s="209">
        <f t="shared" si="22"/>
        <v>176.67029159999998</v>
      </c>
      <c r="O59" s="209">
        <f t="shared" si="23"/>
        <v>35.334058319999997</v>
      </c>
      <c r="P59" s="209">
        <f t="shared" si="24"/>
        <v>212.00434991999998</v>
      </c>
      <c r="Q59" s="214">
        <v>0</v>
      </c>
      <c r="R59" s="210">
        <f t="shared" si="5"/>
        <v>212.00434991999998</v>
      </c>
    </row>
    <row r="60" spans="1:18" x14ac:dyDescent="0.25">
      <c r="A60" s="216" t="s">
        <v>636</v>
      </c>
      <c r="B60" s="211" t="s">
        <v>1119</v>
      </c>
      <c r="C60" s="211" t="s">
        <v>642</v>
      </c>
      <c r="D60" s="212">
        <v>10</v>
      </c>
      <c r="E60" s="211" t="s">
        <v>643</v>
      </c>
      <c r="F60" s="212">
        <v>6.5</v>
      </c>
      <c r="G60" s="207">
        <f t="shared" si="0"/>
        <v>16.5</v>
      </c>
      <c r="H60" s="208">
        <f t="shared" si="6"/>
        <v>21.07</v>
      </c>
      <c r="I60" s="209">
        <f t="shared" si="7"/>
        <v>6.3631399999999996</v>
      </c>
      <c r="J60" s="214">
        <v>102.61</v>
      </c>
      <c r="K60" s="209">
        <f t="shared" si="4"/>
        <v>25.787151600000001</v>
      </c>
      <c r="L60" s="209">
        <f t="shared" si="21"/>
        <v>155.83029160000001</v>
      </c>
      <c r="M60" s="209"/>
      <c r="N60" s="209">
        <f t="shared" si="22"/>
        <v>155.83029160000001</v>
      </c>
      <c r="O60" s="209">
        <f t="shared" si="23"/>
        <v>31.166058320000005</v>
      </c>
      <c r="P60" s="209">
        <f t="shared" si="24"/>
        <v>186.99634992</v>
      </c>
      <c r="Q60" s="214">
        <v>0</v>
      </c>
      <c r="R60" s="210">
        <f t="shared" si="5"/>
        <v>186.99634992</v>
      </c>
    </row>
    <row r="61" spans="1:18" x14ac:dyDescent="0.25">
      <c r="A61" s="216" t="s">
        <v>638</v>
      </c>
      <c r="B61" s="211" t="s">
        <v>1120</v>
      </c>
      <c r="C61" s="211" t="s">
        <v>642</v>
      </c>
      <c r="D61" s="212">
        <v>10</v>
      </c>
      <c r="E61" s="211" t="s">
        <v>643</v>
      </c>
      <c r="F61" s="212">
        <v>6.5</v>
      </c>
      <c r="G61" s="207">
        <f>D61+F61</f>
        <v>16.5</v>
      </c>
      <c r="H61" s="208">
        <f>D61*1.34+F61*1.18</f>
        <v>21.07</v>
      </c>
      <c r="I61" s="209">
        <f>H61*0.302</f>
        <v>6.3631399999999996</v>
      </c>
      <c r="J61" s="214">
        <v>135.94999999999999</v>
      </c>
      <c r="K61" s="209">
        <f t="shared" si="4"/>
        <v>25.787151600000001</v>
      </c>
      <c r="L61" s="209">
        <f t="shared" si="21"/>
        <v>189.17029159999998</v>
      </c>
      <c r="M61" s="209"/>
      <c r="N61" s="209">
        <f t="shared" si="22"/>
        <v>189.17029159999998</v>
      </c>
      <c r="O61" s="209">
        <f t="shared" si="23"/>
        <v>37.834058319999997</v>
      </c>
      <c r="P61" s="209">
        <f t="shared" si="24"/>
        <v>227.00434991999998</v>
      </c>
      <c r="Q61" s="214">
        <v>0</v>
      </c>
      <c r="R61" s="210">
        <f t="shared" si="5"/>
        <v>227.00434991999998</v>
      </c>
    </row>
    <row r="62" spans="1:18" x14ac:dyDescent="0.25">
      <c r="A62" s="216" t="s">
        <v>641</v>
      </c>
      <c r="B62" s="211" t="s">
        <v>1121</v>
      </c>
      <c r="C62" s="211" t="s">
        <v>642</v>
      </c>
      <c r="D62" s="212">
        <v>7.5</v>
      </c>
      <c r="E62" s="211" t="s">
        <v>643</v>
      </c>
      <c r="F62" s="212">
        <v>6.5</v>
      </c>
      <c r="G62" s="207">
        <f t="shared" si="0"/>
        <v>14</v>
      </c>
      <c r="H62" s="208">
        <f t="shared" si="6"/>
        <v>17.72</v>
      </c>
      <c r="I62" s="209">
        <f t="shared" si="7"/>
        <v>5.3514399999999993</v>
      </c>
      <c r="J62" s="214">
        <v>46.073</v>
      </c>
      <c r="K62" s="209">
        <f t="shared" si="4"/>
        <v>21.687153599999998</v>
      </c>
      <c r="L62" s="209">
        <f t="shared" si="21"/>
        <v>90.831593600000005</v>
      </c>
      <c r="M62" s="209"/>
      <c r="N62" s="209">
        <f t="shared" si="22"/>
        <v>90.831593600000005</v>
      </c>
      <c r="O62" s="209">
        <f t="shared" si="23"/>
        <v>18.166318720000003</v>
      </c>
      <c r="P62" s="209">
        <f t="shared" si="24"/>
        <v>108.99791232000001</v>
      </c>
      <c r="Q62" s="214">
        <v>0</v>
      </c>
      <c r="R62" s="210">
        <f t="shared" si="5"/>
        <v>108.99791232000001</v>
      </c>
    </row>
    <row r="63" spans="1:18" x14ac:dyDescent="0.25">
      <c r="A63" s="216" t="s">
        <v>682</v>
      </c>
      <c r="B63" s="211" t="s">
        <v>1122</v>
      </c>
      <c r="C63" s="211" t="s">
        <v>642</v>
      </c>
      <c r="D63" s="212">
        <v>7.5</v>
      </c>
      <c r="E63" s="211" t="s">
        <v>643</v>
      </c>
      <c r="F63" s="212">
        <v>6.5</v>
      </c>
      <c r="G63" s="207">
        <f>D63+F63</f>
        <v>14</v>
      </c>
      <c r="H63" s="208">
        <f t="shared" si="6"/>
        <v>17.72</v>
      </c>
      <c r="I63" s="209">
        <f>H63*0.302</f>
        <v>5.3514399999999993</v>
      </c>
      <c r="J63" s="214">
        <v>142.74</v>
      </c>
      <c r="K63" s="209">
        <f t="shared" si="4"/>
        <v>21.687153599999998</v>
      </c>
      <c r="L63" s="209">
        <f t="shared" si="21"/>
        <v>187.49859359999999</v>
      </c>
      <c r="M63" s="209"/>
      <c r="N63" s="209">
        <f t="shared" si="22"/>
        <v>187.49859359999999</v>
      </c>
      <c r="O63" s="209">
        <f t="shared" si="23"/>
        <v>37.499718719999997</v>
      </c>
      <c r="P63" s="209">
        <f t="shared" si="24"/>
        <v>224.99831232</v>
      </c>
      <c r="Q63" s="214">
        <v>0</v>
      </c>
      <c r="R63" s="210">
        <f t="shared" si="5"/>
        <v>224.99831232</v>
      </c>
    </row>
    <row r="64" spans="1:18" x14ac:dyDescent="0.25">
      <c r="A64" s="216" t="s">
        <v>684</v>
      </c>
      <c r="B64" s="211" t="s">
        <v>1123</v>
      </c>
      <c r="C64" s="211" t="s">
        <v>642</v>
      </c>
      <c r="D64" s="212">
        <v>7.5</v>
      </c>
      <c r="E64" s="211" t="s">
        <v>643</v>
      </c>
      <c r="F64" s="212">
        <v>6.5</v>
      </c>
      <c r="G64" s="207">
        <f>D64+F64</f>
        <v>14</v>
      </c>
      <c r="H64" s="208">
        <f t="shared" si="6"/>
        <v>17.72</v>
      </c>
      <c r="I64" s="209">
        <f>H64*0.302</f>
        <v>5.3514399999999993</v>
      </c>
      <c r="J64" s="214">
        <v>56.91</v>
      </c>
      <c r="K64" s="209">
        <f t="shared" si="4"/>
        <v>21.687153599999998</v>
      </c>
      <c r="L64" s="209">
        <f t="shared" si="21"/>
        <v>101.66859359999999</v>
      </c>
      <c r="M64" s="209"/>
      <c r="N64" s="209">
        <f t="shared" si="22"/>
        <v>101.66859359999999</v>
      </c>
      <c r="O64" s="209">
        <f t="shared" si="23"/>
        <v>20.33371872</v>
      </c>
      <c r="P64" s="209">
        <f t="shared" si="24"/>
        <v>122.00231231999999</v>
      </c>
      <c r="Q64" s="214">
        <v>0</v>
      </c>
      <c r="R64" s="210">
        <f t="shared" si="5"/>
        <v>122.00231231999999</v>
      </c>
    </row>
    <row r="65" spans="1:18" x14ac:dyDescent="0.25">
      <c r="A65" s="216" t="s">
        <v>686</v>
      </c>
      <c r="B65" s="206" t="s">
        <v>1124</v>
      </c>
      <c r="C65" s="211" t="s">
        <v>642</v>
      </c>
      <c r="D65" s="212">
        <v>10</v>
      </c>
      <c r="E65" s="211" t="s">
        <v>643</v>
      </c>
      <c r="F65" s="212">
        <v>6.5</v>
      </c>
      <c r="G65" s="207">
        <f t="shared" si="0"/>
        <v>16.5</v>
      </c>
      <c r="H65" s="208">
        <f t="shared" si="6"/>
        <v>21.07</v>
      </c>
      <c r="I65" s="209">
        <f t="shared" si="7"/>
        <v>6.3631399999999996</v>
      </c>
      <c r="J65" s="214">
        <v>60.95</v>
      </c>
      <c r="K65" s="209">
        <f t="shared" si="4"/>
        <v>25.787151600000001</v>
      </c>
      <c r="L65" s="209">
        <f t="shared" si="21"/>
        <v>114.1702916</v>
      </c>
      <c r="M65" s="209"/>
      <c r="N65" s="209">
        <f t="shared" si="22"/>
        <v>114.1702916</v>
      </c>
      <c r="O65" s="209">
        <f t="shared" si="23"/>
        <v>22.83405832</v>
      </c>
      <c r="P65" s="209">
        <f t="shared" si="24"/>
        <v>137.00434992000001</v>
      </c>
      <c r="Q65" s="214">
        <v>0</v>
      </c>
      <c r="R65" s="210">
        <f t="shared" si="5"/>
        <v>137.00434992000001</v>
      </c>
    </row>
    <row r="66" spans="1:18" x14ac:dyDescent="0.25">
      <c r="A66" s="216" t="s">
        <v>688</v>
      </c>
      <c r="B66" s="211" t="s">
        <v>1125</v>
      </c>
      <c r="C66" s="211" t="s">
        <v>642</v>
      </c>
      <c r="D66" s="212">
        <v>10</v>
      </c>
      <c r="E66" s="211" t="s">
        <v>643</v>
      </c>
      <c r="F66" s="212">
        <v>6.5</v>
      </c>
      <c r="G66" s="207">
        <f>D66+F66</f>
        <v>16.5</v>
      </c>
      <c r="H66" s="208">
        <f t="shared" si="6"/>
        <v>21.07</v>
      </c>
      <c r="I66" s="209">
        <f>H66*0.302</f>
        <v>6.3631399999999996</v>
      </c>
      <c r="J66" s="214">
        <v>67.61</v>
      </c>
      <c r="K66" s="209">
        <f t="shared" si="4"/>
        <v>25.787151600000001</v>
      </c>
      <c r="L66" s="209">
        <f t="shared" si="21"/>
        <v>120.8302916</v>
      </c>
      <c r="M66" s="209"/>
      <c r="N66" s="209">
        <f t="shared" si="22"/>
        <v>120.8302916</v>
      </c>
      <c r="O66" s="209">
        <f t="shared" si="23"/>
        <v>24.166058320000001</v>
      </c>
      <c r="P66" s="209">
        <f t="shared" si="24"/>
        <v>144.99634992</v>
      </c>
      <c r="Q66" s="214">
        <v>0</v>
      </c>
      <c r="R66" s="210">
        <f t="shared" si="5"/>
        <v>144.99634992</v>
      </c>
    </row>
    <row r="67" spans="1:18" x14ac:dyDescent="0.25">
      <c r="A67" s="216" t="s">
        <v>690</v>
      </c>
      <c r="B67" s="211" t="s">
        <v>1126</v>
      </c>
      <c r="C67" s="211" t="s">
        <v>642</v>
      </c>
      <c r="D67" s="212">
        <v>10</v>
      </c>
      <c r="E67" s="211" t="s">
        <v>643</v>
      </c>
      <c r="F67" s="212">
        <v>6.5</v>
      </c>
      <c r="G67" s="207">
        <f>D67+F67</f>
        <v>16.5</v>
      </c>
      <c r="H67" s="208">
        <f t="shared" si="6"/>
        <v>21.07</v>
      </c>
      <c r="I67" s="209">
        <f>H67*0.302</f>
        <v>6.3631399999999996</v>
      </c>
      <c r="J67" s="214">
        <v>70.95</v>
      </c>
      <c r="K67" s="209">
        <f t="shared" si="4"/>
        <v>25.787151600000001</v>
      </c>
      <c r="L67" s="209">
        <f t="shared" si="21"/>
        <v>124.1702916</v>
      </c>
      <c r="M67" s="209"/>
      <c r="N67" s="209">
        <f t="shared" si="22"/>
        <v>124.1702916</v>
      </c>
      <c r="O67" s="209">
        <f t="shared" si="23"/>
        <v>24.83405832</v>
      </c>
      <c r="P67" s="209">
        <f t="shared" si="24"/>
        <v>149.00434992000001</v>
      </c>
      <c r="Q67" s="214">
        <v>0</v>
      </c>
      <c r="R67" s="210">
        <f t="shared" si="5"/>
        <v>149.00434992000001</v>
      </c>
    </row>
    <row r="68" spans="1:18" ht="15" customHeight="1" x14ac:dyDescent="0.25">
      <c r="A68" s="275" t="s">
        <v>1127</v>
      </c>
      <c r="B68" s="276"/>
      <c r="C68" s="202"/>
      <c r="D68" s="202"/>
      <c r="E68" s="202"/>
      <c r="F68" s="202"/>
      <c r="G68" s="202"/>
      <c r="H68" s="208"/>
      <c r="I68" s="202"/>
      <c r="J68" s="202"/>
      <c r="K68" s="209"/>
      <c r="L68" s="209"/>
      <c r="M68" s="202"/>
      <c r="N68" s="202"/>
      <c r="O68" s="209"/>
      <c r="P68" s="209"/>
      <c r="Q68" s="202"/>
      <c r="R68" s="210"/>
    </row>
    <row r="69" spans="1:18" x14ac:dyDescent="0.25">
      <c r="A69" s="216" t="s">
        <v>692</v>
      </c>
      <c r="B69" s="211" t="s">
        <v>1128</v>
      </c>
      <c r="C69" s="211" t="s">
        <v>642</v>
      </c>
      <c r="D69" s="207">
        <v>21</v>
      </c>
      <c r="E69" s="211" t="s">
        <v>643</v>
      </c>
      <c r="F69" s="207">
        <v>15</v>
      </c>
      <c r="G69" s="207">
        <f t="shared" si="0"/>
        <v>36</v>
      </c>
      <c r="H69" s="208">
        <f t="shared" si="6"/>
        <v>45.84</v>
      </c>
      <c r="I69" s="209">
        <f t="shared" si="7"/>
        <v>13.843680000000001</v>
      </c>
      <c r="J69" s="214">
        <v>60.77</v>
      </c>
      <c r="K69" s="209">
        <f t="shared" ref="K69:K133" si="25">(H69+I69)*0.94</f>
        <v>56.102659199999998</v>
      </c>
      <c r="L69" s="209">
        <f t="shared" ref="L69:L91" si="26">SUM(H69+I69+J69+K69)</f>
        <v>176.5563392</v>
      </c>
      <c r="M69" s="209"/>
      <c r="N69" s="209">
        <f t="shared" ref="N69:N91" si="27">SUM(L69+M69)</f>
        <v>176.5563392</v>
      </c>
      <c r="O69" s="209">
        <f t="shared" ref="O69:O91" si="28">L69*0.2</f>
        <v>35.311267839999999</v>
      </c>
      <c r="P69" s="209">
        <f t="shared" ref="P69:P91" si="29">L69+O69</f>
        <v>211.86760704</v>
      </c>
      <c r="Q69" s="214">
        <f>P69*0.18</f>
        <v>38.136169267199996</v>
      </c>
      <c r="R69" s="210">
        <f t="shared" ref="R69:R132" si="30">P69+Q69</f>
        <v>250.00377630719998</v>
      </c>
    </row>
    <row r="70" spans="1:18" x14ac:dyDescent="0.25">
      <c r="A70" s="216" t="s">
        <v>694</v>
      </c>
      <c r="B70" s="211" t="s">
        <v>1129</v>
      </c>
      <c r="C70" s="211" t="s">
        <v>642</v>
      </c>
      <c r="D70" s="212">
        <v>46</v>
      </c>
      <c r="E70" s="211" t="s">
        <v>643</v>
      </c>
      <c r="F70" s="212">
        <v>20</v>
      </c>
      <c r="G70" s="207">
        <f t="shared" si="0"/>
        <v>66</v>
      </c>
      <c r="H70" s="208">
        <f t="shared" si="6"/>
        <v>85.24</v>
      </c>
      <c r="I70" s="209">
        <f t="shared" si="7"/>
        <v>25.742479999999997</v>
      </c>
      <c r="J70" s="214">
        <v>102.49</v>
      </c>
      <c r="K70" s="209">
        <f t="shared" si="25"/>
        <v>104.32353119999999</v>
      </c>
      <c r="L70" s="209">
        <f t="shared" si="26"/>
        <v>317.79601119999995</v>
      </c>
      <c r="M70" s="209"/>
      <c r="N70" s="209">
        <f t="shared" si="27"/>
        <v>317.79601119999995</v>
      </c>
      <c r="O70" s="209">
        <f t="shared" si="28"/>
        <v>63.559202239999991</v>
      </c>
      <c r="P70" s="209">
        <f t="shared" si="29"/>
        <v>381.35521343999994</v>
      </c>
      <c r="Q70" s="214">
        <f t="shared" ref="Q70:Q91" si="31">P70*0.18</f>
        <v>68.643938419199984</v>
      </c>
      <c r="R70" s="210">
        <f t="shared" si="30"/>
        <v>449.99915185919991</v>
      </c>
    </row>
    <row r="71" spans="1:18" ht="38.25" x14ac:dyDescent="0.25">
      <c r="A71" s="216" t="s">
        <v>696</v>
      </c>
      <c r="B71" s="211" t="s">
        <v>644</v>
      </c>
      <c r="C71" s="211" t="s">
        <v>642</v>
      </c>
      <c r="D71" s="212">
        <v>79</v>
      </c>
      <c r="E71" s="211" t="s">
        <v>643</v>
      </c>
      <c r="F71" s="212">
        <v>17</v>
      </c>
      <c r="G71" s="212">
        <f>D71+F71</f>
        <v>96</v>
      </c>
      <c r="H71" s="213">
        <v>126.47199999999999</v>
      </c>
      <c r="I71" s="214">
        <f>H71*0.302</f>
        <v>38.194544</v>
      </c>
      <c r="J71" s="214">
        <v>316.14299999999997</v>
      </c>
      <c r="K71" s="209">
        <f t="shared" si="25"/>
        <v>154.78655135999998</v>
      </c>
      <c r="L71" s="214">
        <f t="shared" si="26"/>
        <v>635.59609535999994</v>
      </c>
      <c r="M71" s="214"/>
      <c r="N71" s="214">
        <f>SUM(L71+M71)</f>
        <v>635.59609535999994</v>
      </c>
      <c r="O71" s="214">
        <f>L71*0.2</f>
        <v>127.11921907199999</v>
      </c>
      <c r="P71" s="214">
        <f t="shared" si="29"/>
        <v>762.7153144319999</v>
      </c>
      <c r="Q71" s="214">
        <f t="shared" si="31"/>
        <v>137.28875659775997</v>
      </c>
      <c r="R71" s="210">
        <f t="shared" si="30"/>
        <v>900.00407102975987</v>
      </c>
    </row>
    <row r="72" spans="1:18" ht="38.25" x14ac:dyDescent="0.25">
      <c r="A72" s="216" t="s">
        <v>697</v>
      </c>
      <c r="B72" s="211" t="s">
        <v>645</v>
      </c>
      <c r="C72" s="211" t="s">
        <v>642</v>
      </c>
      <c r="D72" s="212">
        <v>81</v>
      </c>
      <c r="E72" s="211" t="s">
        <v>643</v>
      </c>
      <c r="F72" s="212">
        <v>30</v>
      </c>
      <c r="G72" s="212">
        <f>D72+F72</f>
        <v>111</v>
      </c>
      <c r="H72" s="213">
        <v>143.94499999999999</v>
      </c>
      <c r="I72" s="214">
        <f>H72*0.302</f>
        <v>43.47139</v>
      </c>
      <c r="J72" s="214">
        <v>286.13</v>
      </c>
      <c r="K72" s="209">
        <f>(H72+I72)*0.94</f>
        <v>176.17140659999998</v>
      </c>
      <c r="L72" s="214">
        <f t="shared" si="26"/>
        <v>649.71779659999993</v>
      </c>
      <c r="M72" s="214"/>
      <c r="N72" s="214">
        <f>SUM(L72+M72)</f>
        <v>649.71779659999993</v>
      </c>
      <c r="O72" s="214">
        <f>L72*0.2</f>
        <v>129.94355931999999</v>
      </c>
      <c r="P72" s="214">
        <f t="shared" si="29"/>
        <v>779.66135591999989</v>
      </c>
      <c r="Q72" s="214">
        <f t="shared" si="31"/>
        <v>140.33904406559998</v>
      </c>
      <c r="R72" s="210">
        <f>P72+Q72</f>
        <v>920.00039998559987</v>
      </c>
    </row>
    <row r="73" spans="1:18" ht="38.25" x14ac:dyDescent="0.25">
      <c r="A73" s="216" t="s">
        <v>698</v>
      </c>
      <c r="B73" s="211" t="s">
        <v>646</v>
      </c>
      <c r="C73" s="211" t="s">
        <v>642</v>
      </c>
      <c r="D73" s="212">
        <v>82</v>
      </c>
      <c r="E73" s="211" t="s">
        <v>643</v>
      </c>
      <c r="F73" s="212">
        <v>31</v>
      </c>
      <c r="G73" s="212">
        <f>D73+F73</f>
        <v>113</v>
      </c>
      <c r="H73" s="213">
        <v>146.74</v>
      </c>
      <c r="I73" s="214">
        <f>H73*0.302</f>
        <v>44.315480000000001</v>
      </c>
      <c r="J73" s="214">
        <v>370.88</v>
      </c>
      <c r="K73" s="209">
        <f>(H73+I73)*0.94</f>
        <v>179.59215120000002</v>
      </c>
      <c r="L73" s="214">
        <f t="shared" si="26"/>
        <v>741.52763119999997</v>
      </c>
      <c r="M73" s="214"/>
      <c r="N73" s="214">
        <f>SUM(L73+M73)</f>
        <v>741.52763119999997</v>
      </c>
      <c r="O73" s="214">
        <f>L73*0.2</f>
        <v>148.30552624000001</v>
      </c>
      <c r="P73" s="214">
        <f t="shared" si="29"/>
        <v>889.83315743999992</v>
      </c>
      <c r="Q73" s="214">
        <f t="shared" si="31"/>
        <v>160.16996833919998</v>
      </c>
      <c r="R73" s="210">
        <f>P73+Q73</f>
        <v>1050.0031257792</v>
      </c>
    </row>
    <row r="74" spans="1:18" x14ac:dyDescent="0.25">
      <c r="A74" s="216" t="s">
        <v>699</v>
      </c>
      <c r="B74" s="211" t="s">
        <v>1130</v>
      </c>
      <c r="C74" s="211" t="s">
        <v>642</v>
      </c>
      <c r="D74" s="212">
        <v>15</v>
      </c>
      <c r="E74" s="211" t="s">
        <v>643</v>
      </c>
      <c r="F74" s="212">
        <v>95.5</v>
      </c>
      <c r="G74" s="212">
        <f t="shared" ref="G74:G91" si="32">D74+F74</f>
        <v>110.5</v>
      </c>
      <c r="H74" s="213">
        <f t="shared" ref="H74:H91" si="33">D74*1.34+F74*1.18</f>
        <v>132.79</v>
      </c>
      <c r="I74" s="214">
        <f t="shared" ref="I74:I91" si="34">H74*0.302</f>
        <v>40.102579999999996</v>
      </c>
      <c r="J74" s="214">
        <v>95.21</v>
      </c>
      <c r="K74" s="209">
        <f t="shared" si="25"/>
        <v>162.51902519999996</v>
      </c>
      <c r="L74" s="214">
        <f t="shared" si="26"/>
        <v>430.62160519999998</v>
      </c>
      <c r="M74" s="214"/>
      <c r="N74" s="214">
        <f t="shared" si="27"/>
        <v>430.62160519999998</v>
      </c>
      <c r="O74" s="214">
        <f t="shared" si="28"/>
        <v>86.124321039999998</v>
      </c>
      <c r="P74" s="214">
        <f t="shared" si="29"/>
        <v>516.74592624000002</v>
      </c>
      <c r="Q74" s="214">
        <f t="shared" si="31"/>
        <v>93.014266723199995</v>
      </c>
      <c r="R74" s="210">
        <f t="shared" si="30"/>
        <v>609.76019296319998</v>
      </c>
    </row>
    <row r="75" spans="1:18" x14ac:dyDescent="0.25">
      <c r="A75" s="216" t="s">
        <v>701</v>
      </c>
      <c r="B75" s="211" t="s">
        <v>1131</v>
      </c>
      <c r="C75" s="211" t="s">
        <v>642</v>
      </c>
      <c r="D75" s="212">
        <v>15</v>
      </c>
      <c r="E75" s="211" t="s">
        <v>643</v>
      </c>
      <c r="F75" s="212">
        <v>95.5</v>
      </c>
      <c r="G75" s="212">
        <f t="shared" si="32"/>
        <v>110.5</v>
      </c>
      <c r="H75" s="213">
        <f t="shared" si="33"/>
        <v>132.79</v>
      </c>
      <c r="I75" s="214">
        <f t="shared" si="34"/>
        <v>40.102579999999996</v>
      </c>
      <c r="J75" s="214">
        <v>64.900000000000006</v>
      </c>
      <c r="K75" s="209">
        <f t="shared" si="25"/>
        <v>162.51902519999996</v>
      </c>
      <c r="L75" s="214">
        <f t="shared" si="26"/>
        <v>400.31160519999992</v>
      </c>
      <c r="M75" s="214"/>
      <c r="N75" s="214">
        <f t="shared" si="27"/>
        <v>400.31160519999992</v>
      </c>
      <c r="O75" s="214">
        <f t="shared" si="28"/>
        <v>80.062321039999986</v>
      </c>
      <c r="P75" s="214">
        <f t="shared" si="29"/>
        <v>480.37392623999989</v>
      </c>
      <c r="Q75" s="214">
        <f t="shared" si="31"/>
        <v>86.467306723199982</v>
      </c>
      <c r="R75" s="210">
        <f t="shared" si="30"/>
        <v>566.8412329631999</v>
      </c>
    </row>
    <row r="76" spans="1:18" x14ac:dyDescent="0.25">
      <c r="A76" s="216" t="s">
        <v>702</v>
      </c>
      <c r="B76" s="211" t="s">
        <v>1132</v>
      </c>
      <c r="C76" s="211" t="s">
        <v>642</v>
      </c>
      <c r="D76" s="212">
        <v>25</v>
      </c>
      <c r="E76" s="211" t="s">
        <v>643</v>
      </c>
      <c r="F76" s="212">
        <v>92.5</v>
      </c>
      <c r="G76" s="212">
        <f t="shared" si="32"/>
        <v>117.5</v>
      </c>
      <c r="H76" s="213">
        <f t="shared" si="33"/>
        <v>142.64999999999998</v>
      </c>
      <c r="I76" s="214">
        <f t="shared" si="34"/>
        <v>43.080299999999994</v>
      </c>
      <c r="J76" s="214">
        <v>157.71</v>
      </c>
      <c r="K76" s="209">
        <f t="shared" si="25"/>
        <v>174.58648199999996</v>
      </c>
      <c r="L76" s="214">
        <f t="shared" si="26"/>
        <v>518.02678199999991</v>
      </c>
      <c r="M76" s="214"/>
      <c r="N76" s="214">
        <f t="shared" si="27"/>
        <v>518.02678199999991</v>
      </c>
      <c r="O76" s="214">
        <f t="shared" si="28"/>
        <v>103.60535639999999</v>
      </c>
      <c r="P76" s="214">
        <f t="shared" si="29"/>
        <v>621.63213839999992</v>
      </c>
      <c r="Q76" s="214">
        <f t="shared" si="31"/>
        <v>111.89378491199999</v>
      </c>
      <c r="R76" s="210">
        <f t="shared" si="30"/>
        <v>733.52592331199992</v>
      </c>
    </row>
    <row r="77" spans="1:18" x14ac:dyDescent="0.25">
      <c r="A77" s="216" t="s">
        <v>704</v>
      </c>
      <c r="B77" s="211" t="s">
        <v>1133</v>
      </c>
      <c r="C77" s="211" t="s">
        <v>642</v>
      </c>
      <c r="D77" s="212">
        <v>15</v>
      </c>
      <c r="E77" s="211" t="s">
        <v>643</v>
      </c>
      <c r="F77" s="212">
        <v>95.5</v>
      </c>
      <c r="G77" s="212">
        <f t="shared" si="32"/>
        <v>110.5</v>
      </c>
      <c r="H77" s="213">
        <f t="shared" si="33"/>
        <v>132.79</v>
      </c>
      <c r="I77" s="214">
        <f t="shared" si="34"/>
        <v>40.102579999999996</v>
      </c>
      <c r="J77" s="214">
        <v>105.53</v>
      </c>
      <c r="K77" s="209">
        <f t="shared" si="25"/>
        <v>162.51902519999996</v>
      </c>
      <c r="L77" s="214">
        <f t="shared" si="26"/>
        <v>440.94160519999991</v>
      </c>
      <c r="M77" s="214"/>
      <c r="N77" s="214">
        <f t="shared" si="27"/>
        <v>440.94160519999991</v>
      </c>
      <c r="O77" s="214">
        <f t="shared" si="28"/>
        <v>88.188321039999991</v>
      </c>
      <c r="P77" s="214">
        <f t="shared" si="29"/>
        <v>529.12992623999992</v>
      </c>
      <c r="Q77" s="214">
        <f t="shared" si="31"/>
        <v>95.243386723199976</v>
      </c>
      <c r="R77" s="210">
        <f t="shared" si="30"/>
        <v>624.37331296319985</v>
      </c>
    </row>
    <row r="78" spans="1:18" ht="25.5" x14ac:dyDescent="0.25">
      <c r="A78" s="216" t="s">
        <v>705</v>
      </c>
      <c r="B78" s="211" t="s">
        <v>1134</v>
      </c>
      <c r="C78" s="211" t="s">
        <v>642</v>
      </c>
      <c r="D78" s="212">
        <v>80</v>
      </c>
      <c r="E78" s="211" t="s">
        <v>643</v>
      </c>
      <c r="F78" s="212">
        <v>30</v>
      </c>
      <c r="G78" s="207">
        <f t="shared" si="32"/>
        <v>110</v>
      </c>
      <c r="H78" s="208">
        <f t="shared" si="33"/>
        <v>142.6</v>
      </c>
      <c r="I78" s="209">
        <f t="shared" si="34"/>
        <v>43.065199999999997</v>
      </c>
      <c r="J78" s="214">
        <v>554</v>
      </c>
      <c r="K78" s="209">
        <f t="shared" si="25"/>
        <v>174.52528799999999</v>
      </c>
      <c r="L78" s="209">
        <f t="shared" si="26"/>
        <v>914.19048799999996</v>
      </c>
      <c r="M78" s="209"/>
      <c r="N78" s="209">
        <f>SUM(L78+M78)</f>
        <v>914.19048799999996</v>
      </c>
      <c r="O78" s="209">
        <f>L78*0.2</f>
        <v>182.8380976</v>
      </c>
      <c r="P78" s="209">
        <f t="shared" si="29"/>
        <v>1097.0285856</v>
      </c>
      <c r="Q78" s="214">
        <f t="shared" si="31"/>
        <v>197.46514540800001</v>
      </c>
      <c r="R78" s="210">
        <f t="shared" si="30"/>
        <v>1294.4937310079999</v>
      </c>
    </row>
    <row r="79" spans="1:18" ht="51" x14ac:dyDescent="0.25">
      <c r="A79" s="216" t="s">
        <v>707</v>
      </c>
      <c r="B79" s="218" t="s">
        <v>1135</v>
      </c>
      <c r="C79" s="211" t="s">
        <v>642</v>
      </c>
      <c r="D79" s="215">
        <v>90</v>
      </c>
      <c r="E79" s="211" t="s">
        <v>643</v>
      </c>
      <c r="F79" s="215">
        <v>30</v>
      </c>
      <c r="G79" s="212">
        <f t="shared" si="32"/>
        <v>120</v>
      </c>
      <c r="H79" s="208">
        <f t="shared" si="33"/>
        <v>156</v>
      </c>
      <c r="I79" s="214">
        <f t="shared" si="34"/>
        <v>47.112000000000002</v>
      </c>
      <c r="J79" s="219">
        <v>718.2</v>
      </c>
      <c r="K79" s="209">
        <f t="shared" si="25"/>
        <v>190.92527999999999</v>
      </c>
      <c r="L79" s="214">
        <f t="shared" si="26"/>
        <v>1112.2372800000001</v>
      </c>
      <c r="M79" s="214"/>
      <c r="N79" s="214">
        <f>SUM(L79+M79)</f>
        <v>1112.2372800000001</v>
      </c>
      <c r="O79" s="214">
        <f>L79*0.2</f>
        <v>222.44745600000002</v>
      </c>
      <c r="P79" s="214">
        <f t="shared" si="29"/>
        <v>1334.6847360000002</v>
      </c>
      <c r="Q79" s="214">
        <f t="shared" si="31"/>
        <v>240.24325248000002</v>
      </c>
      <c r="R79" s="210">
        <f t="shared" si="30"/>
        <v>1574.9279884800003</v>
      </c>
    </row>
    <row r="80" spans="1:18" ht="30" customHeight="1" x14ac:dyDescent="0.25">
      <c r="A80" s="216" t="s">
        <v>709</v>
      </c>
      <c r="B80" s="211" t="s">
        <v>1136</v>
      </c>
      <c r="C80" s="211" t="s">
        <v>642</v>
      </c>
      <c r="D80" s="212">
        <v>80</v>
      </c>
      <c r="E80" s="211" t="s">
        <v>643</v>
      </c>
      <c r="F80" s="212">
        <v>50</v>
      </c>
      <c r="G80" s="207">
        <f t="shared" si="32"/>
        <v>130</v>
      </c>
      <c r="H80" s="208">
        <f t="shared" si="33"/>
        <v>166.2</v>
      </c>
      <c r="I80" s="209">
        <f t="shared" si="34"/>
        <v>50.192399999999992</v>
      </c>
      <c r="J80" s="214">
        <v>458.98</v>
      </c>
      <c r="K80" s="209">
        <f t="shared" si="25"/>
        <v>203.40885599999996</v>
      </c>
      <c r="L80" s="209">
        <f t="shared" si="26"/>
        <v>878.78125599999998</v>
      </c>
      <c r="M80" s="209"/>
      <c r="N80" s="209">
        <f>SUM(L80+M80)</f>
        <v>878.78125599999998</v>
      </c>
      <c r="O80" s="209">
        <f>L80*0.2</f>
        <v>175.75625120000001</v>
      </c>
      <c r="P80" s="209">
        <f t="shared" si="29"/>
        <v>1054.5375071999999</v>
      </c>
      <c r="Q80" s="214">
        <f t="shared" si="31"/>
        <v>189.81675129599998</v>
      </c>
      <c r="R80" s="210">
        <f t="shared" si="30"/>
        <v>1244.3542584959998</v>
      </c>
    </row>
    <row r="81" spans="1:18" x14ac:dyDescent="0.25">
      <c r="A81" s="216" t="s">
        <v>711</v>
      </c>
      <c r="B81" s="211" t="s">
        <v>1137</v>
      </c>
      <c r="C81" s="211" t="s">
        <v>642</v>
      </c>
      <c r="D81" s="212">
        <v>80</v>
      </c>
      <c r="E81" s="211" t="s">
        <v>643</v>
      </c>
      <c r="F81" s="212">
        <v>50</v>
      </c>
      <c r="G81" s="207">
        <f t="shared" si="32"/>
        <v>130</v>
      </c>
      <c r="H81" s="208">
        <f t="shared" si="33"/>
        <v>166.2</v>
      </c>
      <c r="I81" s="209">
        <f t="shared" si="34"/>
        <v>50.192399999999992</v>
      </c>
      <c r="J81" s="214">
        <v>480.37</v>
      </c>
      <c r="K81" s="209">
        <f t="shared" si="25"/>
        <v>203.40885599999996</v>
      </c>
      <c r="L81" s="209">
        <f t="shared" si="26"/>
        <v>900.17125599999986</v>
      </c>
      <c r="M81" s="209"/>
      <c r="N81" s="209">
        <f>SUM(L81+M81)</f>
        <v>900.17125599999986</v>
      </c>
      <c r="O81" s="209">
        <f>L81*0.2</f>
        <v>180.03425119999997</v>
      </c>
      <c r="P81" s="209">
        <f t="shared" si="29"/>
        <v>1080.2055071999998</v>
      </c>
      <c r="Q81" s="214">
        <f t="shared" si="31"/>
        <v>194.43699129599997</v>
      </c>
      <c r="R81" s="210">
        <f t="shared" si="30"/>
        <v>1274.6424984959999</v>
      </c>
    </row>
    <row r="82" spans="1:18" ht="38.25" customHeight="1" x14ac:dyDescent="0.25">
      <c r="A82" s="216" t="s">
        <v>713</v>
      </c>
      <c r="B82" s="211" t="s">
        <v>1138</v>
      </c>
      <c r="C82" s="211" t="s">
        <v>642</v>
      </c>
      <c r="D82" s="212">
        <v>80</v>
      </c>
      <c r="E82" s="211" t="s">
        <v>643</v>
      </c>
      <c r="F82" s="212">
        <v>50</v>
      </c>
      <c r="G82" s="207">
        <f t="shared" si="32"/>
        <v>130</v>
      </c>
      <c r="H82" s="208">
        <f t="shared" si="33"/>
        <v>166.2</v>
      </c>
      <c r="I82" s="209">
        <f t="shared" si="34"/>
        <v>50.192399999999992</v>
      </c>
      <c r="J82" s="214">
        <v>693.14</v>
      </c>
      <c r="K82" s="209">
        <f t="shared" si="25"/>
        <v>203.40885599999996</v>
      </c>
      <c r="L82" s="209">
        <f t="shared" si="26"/>
        <v>1112.9412559999998</v>
      </c>
      <c r="M82" s="209"/>
      <c r="N82" s="209">
        <f>SUM(L82+M82)</f>
        <v>1112.9412559999998</v>
      </c>
      <c r="O82" s="209">
        <f>L82*0.2</f>
        <v>222.58825119999997</v>
      </c>
      <c r="P82" s="209">
        <f t="shared" si="29"/>
        <v>1335.5295071999999</v>
      </c>
      <c r="Q82" s="214">
        <f t="shared" si="31"/>
        <v>240.39531129599996</v>
      </c>
      <c r="R82" s="210">
        <f t="shared" si="30"/>
        <v>1575.9248184959999</v>
      </c>
    </row>
    <row r="83" spans="1:18" x14ac:dyDescent="0.25">
      <c r="A83" s="216" t="s">
        <v>715</v>
      </c>
      <c r="B83" s="211" t="s">
        <v>415</v>
      </c>
      <c r="C83" s="211" t="s">
        <v>642</v>
      </c>
      <c r="D83" s="212">
        <v>75</v>
      </c>
      <c r="E83" s="211" t="s">
        <v>643</v>
      </c>
      <c r="F83" s="212">
        <v>85</v>
      </c>
      <c r="G83" s="212">
        <f t="shared" si="32"/>
        <v>160</v>
      </c>
      <c r="H83" s="213">
        <f t="shared" si="33"/>
        <v>200.8</v>
      </c>
      <c r="I83" s="214">
        <f t="shared" si="34"/>
        <v>60.641600000000004</v>
      </c>
      <c r="J83" s="214">
        <v>279.20999999999998</v>
      </c>
      <c r="K83" s="209">
        <f t="shared" si="25"/>
        <v>245.75510399999999</v>
      </c>
      <c r="L83" s="214">
        <f t="shared" si="26"/>
        <v>786.40670399999988</v>
      </c>
      <c r="M83" s="214"/>
      <c r="N83" s="214">
        <f t="shared" si="27"/>
        <v>786.40670399999988</v>
      </c>
      <c r="O83" s="214">
        <f t="shared" si="28"/>
        <v>157.28134079999998</v>
      </c>
      <c r="P83" s="214">
        <f t="shared" si="29"/>
        <v>943.68804479999983</v>
      </c>
      <c r="Q83" s="214">
        <f t="shared" si="31"/>
        <v>169.86384806399997</v>
      </c>
      <c r="R83" s="210">
        <f t="shared" si="30"/>
        <v>1113.5518928639999</v>
      </c>
    </row>
    <row r="84" spans="1:18" ht="38.25" x14ac:dyDescent="0.25">
      <c r="A84" s="216" t="s">
        <v>717</v>
      </c>
      <c r="B84" s="211" t="s">
        <v>1139</v>
      </c>
      <c r="C84" s="211" t="s">
        <v>642</v>
      </c>
      <c r="D84" s="212">
        <v>80</v>
      </c>
      <c r="E84" s="211" t="s">
        <v>643</v>
      </c>
      <c r="F84" s="212">
        <v>22.5</v>
      </c>
      <c r="G84" s="212">
        <f t="shared" si="32"/>
        <v>102.5</v>
      </c>
      <c r="H84" s="213">
        <f t="shared" si="33"/>
        <v>133.75</v>
      </c>
      <c r="I84" s="214">
        <f t="shared" si="34"/>
        <v>40.392499999999998</v>
      </c>
      <c r="J84" s="214">
        <v>526.55999999999995</v>
      </c>
      <c r="K84" s="214">
        <f t="shared" si="25"/>
        <v>163.69394999999997</v>
      </c>
      <c r="L84" s="214">
        <f t="shared" si="26"/>
        <v>864.39644999999985</v>
      </c>
      <c r="M84" s="214"/>
      <c r="N84" s="214">
        <f t="shared" si="27"/>
        <v>864.39644999999985</v>
      </c>
      <c r="O84" s="214">
        <f t="shared" si="28"/>
        <v>172.87928999999997</v>
      </c>
      <c r="P84" s="214">
        <f t="shared" si="29"/>
        <v>1037.2757399999998</v>
      </c>
      <c r="Q84" s="214">
        <f t="shared" si="31"/>
        <v>186.70963319999996</v>
      </c>
      <c r="R84" s="220">
        <f t="shared" si="30"/>
        <v>1223.9853731999997</v>
      </c>
    </row>
    <row r="85" spans="1:18" x14ac:dyDescent="0.25">
      <c r="A85" s="216" t="s">
        <v>719</v>
      </c>
      <c r="B85" s="211" t="s">
        <v>1140</v>
      </c>
      <c r="C85" s="211" t="s">
        <v>642</v>
      </c>
      <c r="D85" s="212">
        <v>88.5</v>
      </c>
      <c r="E85" s="211" t="s">
        <v>643</v>
      </c>
      <c r="F85" s="212">
        <v>100</v>
      </c>
      <c r="G85" s="207">
        <f t="shared" si="32"/>
        <v>188.5</v>
      </c>
      <c r="H85" s="208">
        <f t="shared" si="33"/>
        <v>236.59</v>
      </c>
      <c r="I85" s="209">
        <f t="shared" si="34"/>
        <v>71.450180000000003</v>
      </c>
      <c r="J85" s="214">
        <v>294.2</v>
      </c>
      <c r="K85" s="209">
        <f t="shared" si="25"/>
        <v>289.5577692</v>
      </c>
      <c r="L85" s="209">
        <f t="shared" si="26"/>
        <v>891.79794919999995</v>
      </c>
      <c r="M85" s="209"/>
      <c r="N85" s="209">
        <f t="shared" si="27"/>
        <v>891.79794919999995</v>
      </c>
      <c r="O85" s="209">
        <f t="shared" si="28"/>
        <v>178.35958984000001</v>
      </c>
      <c r="P85" s="209">
        <f t="shared" si="29"/>
        <v>1070.1575390399998</v>
      </c>
      <c r="Q85" s="214">
        <f t="shared" si="31"/>
        <v>192.62835702719997</v>
      </c>
      <c r="R85" s="210">
        <f t="shared" si="30"/>
        <v>1262.7858960671997</v>
      </c>
    </row>
    <row r="86" spans="1:18" x14ac:dyDescent="0.25">
      <c r="A86" s="216" t="s">
        <v>721</v>
      </c>
      <c r="B86" s="218" t="s">
        <v>1141</v>
      </c>
      <c r="C86" s="211" t="s">
        <v>642</v>
      </c>
      <c r="D86" s="215">
        <v>80</v>
      </c>
      <c r="E86" s="211" t="s">
        <v>643</v>
      </c>
      <c r="F86" s="215">
        <v>17.5</v>
      </c>
      <c r="G86" s="212">
        <f t="shared" si="32"/>
        <v>97.5</v>
      </c>
      <c r="H86" s="208">
        <f t="shared" si="33"/>
        <v>127.85</v>
      </c>
      <c r="I86" s="214">
        <f t="shared" si="34"/>
        <v>38.610699999999994</v>
      </c>
      <c r="J86" s="221">
        <v>455.27</v>
      </c>
      <c r="K86" s="209">
        <f t="shared" si="25"/>
        <v>156.47305799999998</v>
      </c>
      <c r="L86" s="214">
        <f t="shared" si="26"/>
        <v>778.20375799999988</v>
      </c>
      <c r="M86" s="214"/>
      <c r="N86" s="214">
        <f t="shared" si="27"/>
        <v>778.20375799999988</v>
      </c>
      <c r="O86" s="214">
        <f t="shared" si="28"/>
        <v>155.64075159999999</v>
      </c>
      <c r="P86" s="214">
        <f t="shared" si="29"/>
        <v>933.84450959999981</v>
      </c>
      <c r="Q86" s="214">
        <f t="shared" si="31"/>
        <v>168.09201172799996</v>
      </c>
      <c r="R86" s="210">
        <f t="shared" si="30"/>
        <v>1101.9365213279998</v>
      </c>
    </row>
    <row r="87" spans="1:18" x14ac:dyDescent="0.25">
      <c r="A87" s="216" t="s">
        <v>723</v>
      </c>
      <c r="B87" s="211" t="s">
        <v>1142</v>
      </c>
      <c r="C87" s="211" t="s">
        <v>642</v>
      </c>
      <c r="D87" s="212">
        <v>85</v>
      </c>
      <c r="E87" s="211" t="s">
        <v>643</v>
      </c>
      <c r="F87" s="212">
        <v>12.5</v>
      </c>
      <c r="G87" s="207">
        <f t="shared" si="32"/>
        <v>97.5</v>
      </c>
      <c r="H87" s="208">
        <f t="shared" si="33"/>
        <v>128.65</v>
      </c>
      <c r="I87" s="209">
        <f t="shared" si="34"/>
        <v>38.8523</v>
      </c>
      <c r="J87" s="214">
        <v>729.92</v>
      </c>
      <c r="K87" s="209">
        <f t="shared" si="25"/>
        <v>157.45216199999999</v>
      </c>
      <c r="L87" s="209">
        <f t="shared" si="26"/>
        <v>1054.874462</v>
      </c>
      <c r="M87" s="209"/>
      <c r="N87" s="209">
        <f t="shared" si="27"/>
        <v>1054.874462</v>
      </c>
      <c r="O87" s="209">
        <f t="shared" si="28"/>
        <v>210.97489240000002</v>
      </c>
      <c r="P87" s="209">
        <f t="shared" si="29"/>
        <v>1265.8493544</v>
      </c>
      <c r="Q87" s="214">
        <f t="shared" si="31"/>
        <v>227.852883792</v>
      </c>
      <c r="R87" s="210">
        <f t="shared" si="30"/>
        <v>1493.7022381920001</v>
      </c>
    </row>
    <row r="88" spans="1:18" x14ac:dyDescent="0.25">
      <c r="A88" s="216" t="s">
        <v>725</v>
      </c>
      <c r="B88" s="211" t="s">
        <v>1143</v>
      </c>
      <c r="C88" s="211" t="s">
        <v>642</v>
      </c>
      <c r="D88" s="212">
        <v>82.5</v>
      </c>
      <c r="E88" s="211" t="s">
        <v>643</v>
      </c>
      <c r="F88" s="212">
        <v>15</v>
      </c>
      <c r="G88" s="207">
        <f t="shared" si="32"/>
        <v>97.5</v>
      </c>
      <c r="H88" s="208">
        <f t="shared" si="33"/>
        <v>128.25</v>
      </c>
      <c r="I88" s="209">
        <f t="shared" si="34"/>
        <v>38.731499999999997</v>
      </c>
      <c r="J88" s="214">
        <v>463.04</v>
      </c>
      <c r="K88" s="209">
        <f t="shared" si="25"/>
        <v>156.96260999999998</v>
      </c>
      <c r="L88" s="209">
        <f t="shared" si="26"/>
        <v>786.9841100000001</v>
      </c>
      <c r="M88" s="209"/>
      <c r="N88" s="209">
        <f t="shared" si="27"/>
        <v>786.9841100000001</v>
      </c>
      <c r="O88" s="209">
        <f t="shared" si="28"/>
        <v>157.39682200000004</v>
      </c>
      <c r="P88" s="209">
        <f t="shared" si="29"/>
        <v>944.38093200000014</v>
      </c>
      <c r="Q88" s="214">
        <f t="shared" si="31"/>
        <v>169.98856776000002</v>
      </c>
      <c r="R88" s="210">
        <f t="shared" si="30"/>
        <v>1114.3694997600001</v>
      </c>
    </row>
    <row r="89" spans="1:18" x14ac:dyDescent="0.25">
      <c r="A89" s="216" t="s">
        <v>727</v>
      </c>
      <c r="B89" s="211" t="s">
        <v>1144</v>
      </c>
      <c r="C89" s="211" t="s">
        <v>642</v>
      </c>
      <c r="D89" s="207">
        <v>80</v>
      </c>
      <c r="E89" s="211" t="s">
        <v>643</v>
      </c>
      <c r="F89" s="207">
        <v>20</v>
      </c>
      <c r="G89" s="207">
        <f>D89+F89</f>
        <v>100</v>
      </c>
      <c r="H89" s="208">
        <f>D89*1.34+F89*1.18</f>
        <v>130.80000000000001</v>
      </c>
      <c r="I89" s="209">
        <f t="shared" si="34"/>
        <v>39.501600000000003</v>
      </c>
      <c r="J89" s="214">
        <v>272.92</v>
      </c>
      <c r="K89" s="209">
        <f>(H89+I89)*0.94</f>
        <v>160.083504</v>
      </c>
      <c r="L89" s="209">
        <f t="shared" si="26"/>
        <v>603.30510400000003</v>
      </c>
      <c r="M89" s="209"/>
      <c r="N89" s="209">
        <f>SUM(L89+M89)</f>
        <v>603.30510400000003</v>
      </c>
      <c r="O89" s="209">
        <f>L89*0.2</f>
        <v>120.66102080000002</v>
      </c>
      <c r="P89" s="209">
        <f t="shared" si="29"/>
        <v>723.96612479999999</v>
      </c>
      <c r="Q89" s="214">
        <f t="shared" si="31"/>
        <v>130.31390246399999</v>
      </c>
      <c r="R89" s="210">
        <f>P89+Q89</f>
        <v>854.28002726399995</v>
      </c>
    </row>
    <row r="90" spans="1:18" ht="30" customHeight="1" x14ac:dyDescent="0.25">
      <c r="A90" s="216" t="s">
        <v>729</v>
      </c>
      <c r="B90" s="211" t="s">
        <v>1145</v>
      </c>
      <c r="C90" s="211" t="s">
        <v>642</v>
      </c>
      <c r="D90" s="207">
        <v>95</v>
      </c>
      <c r="E90" s="211" t="s">
        <v>643</v>
      </c>
      <c r="F90" s="207">
        <v>9</v>
      </c>
      <c r="G90" s="207">
        <f t="shared" si="32"/>
        <v>104</v>
      </c>
      <c r="H90" s="208">
        <f t="shared" si="33"/>
        <v>137.92000000000002</v>
      </c>
      <c r="I90" s="209">
        <f t="shared" si="34"/>
        <v>41.65184</v>
      </c>
      <c r="J90" s="214">
        <v>421.12</v>
      </c>
      <c r="K90" s="209">
        <f t="shared" si="25"/>
        <v>168.79752959999999</v>
      </c>
      <c r="L90" s="209">
        <f t="shared" si="26"/>
        <v>769.48936959999992</v>
      </c>
      <c r="M90" s="209"/>
      <c r="N90" s="209">
        <f t="shared" si="27"/>
        <v>769.48936959999992</v>
      </c>
      <c r="O90" s="209">
        <f t="shared" si="28"/>
        <v>153.89787391999999</v>
      </c>
      <c r="P90" s="209">
        <f t="shared" si="29"/>
        <v>923.38724351999986</v>
      </c>
      <c r="Q90" s="214">
        <f t="shared" si="31"/>
        <v>166.20970383359997</v>
      </c>
      <c r="R90" s="210">
        <f t="shared" si="30"/>
        <v>1089.5969473535997</v>
      </c>
    </row>
    <row r="91" spans="1:18" ht="25.5" x14ac:dyDescent="0.25">
      <c r="A91" s="216" t="s">
        <v>731</v>
      </c>
      <c r="B91" s="211" t="s">
        <v>1146</v>
      </c>
      <c r="C91" s="211" t="s">
        <v>642</v>
      </c>
      <c r="D91" s="212">
        <v>85</v>
      </c>
      <c r="E91" s="211" t="s">
        <v>643</v>
      </c>
      <c r="F91" s="212">
        <v>12.5</v>
      </c>
      <c r="G91" s="207">
        <f t="shared" si="32"/>
        <v>97.5</v>
      </c>
      <c r="H91" s="208">
        <f t="shared" si="33"/>
        <v>128.65</v>
      </c>
      <c r="I91" s="209">
        <f t="shared" si="34"/>
        <v>38.8523</v>
      </c>
      <c r="J91" s="214">
        <v>1615.5</v>
      </c>
      <c r="K91" s="209">
        <f t="shared" si="25"/>
        <v>157.45216199999999</v>
      </c>
      <c r="L91" s="209">
        <f t="shared" si="26"/>
        <v>1940.4544620000001</v>
      </c>
      <c r="M91" s="209"/>
      <c r="N91" s="209">
        <f t="shared" si="27"/>
        <v>1940.4544620000001</v>
      </c>
      <c r="O91" s="209">
        <f t="shared" si="28"/>
        <v>388.09089240000003</v>
      </c>
      <c r="P91" s="209">
        <f t="shared" si="29"/>
        <v>2328.5453544000002</v>
      </c>
      <c r="Q91" s="214">
        <f t="shared" si="31"/>
        <v>419.138163792</v>
      </c>
      <c r="R91" s="210">
        <f t="shared" si="30"/>
        <v>2747.6835181920001</v>
      </c>
    </row>
    <row r="92" spans="1:18" x14ac:dyDescent="0.25">
      <c r="A92" s="275" t="s">
        <v>1147</v>
      </c>
      <c r="B92" s="276"/>
      <c r="C92" s="202"/>
      <c r="D92" s="202"/>
      <c r="E92" s="202"/>
      <c r="F92" s="202"/>
      <c r="G92" s="202"/>
      <c r="H92" s="208"/>
      <c r="I92" s="202"/>
      <c r="J92" s="202"/>
      <c r="K92" s="209"/>
      <c r="L92" s="209"/>
      <c r="M92" s="202"/>
      <c r="N92" s="202"/>
      <c r="O92" s="209"/>
      <c r="P92" s="209"/>
      <c r="Q92" s="214"/>
      <c r="R92" s="210"/>
    </row>
    <row r="93" spans="1:18" ht="24" x14ac:dyDescent="0.25">
      <c r="A93" s="216" t="s">
        <v>733</v>
      </c>
      <c r="B93" s="217" t="s">
        <v>1148</v>
      </c>
      <c r="C93" s="211" t="s">
        <v>642</v>
      </c>
      <c r="D93" s="212">
        <v>108</v>
      </c>
      <c r="E93" s="211" t="s">
        <v>643</v>
      </c>
      <c r="F93" s="212">
        <v>10</v>
      </c>
      <c r="G93" s="207">
        <f>D93+F93</f>
        <v>118</v>
      </c>
      <c r="H93" s="208">
        <f>D93*1.34+F93*1.18</f>
        <v>156.52000000000001</v>
      </c>
      <c r="I93" s="209">
        <f>H93*0.302</f>
        <v>47.269040000000004</v>
      </c>
      <c r="J93" s="214">
        <v>187.98</v>
      </c>
      <c r="K93" s="209">
        <f t="shared" si="25"/>
        <v>191.5616976</v>
      </c>
      <c r="L93" s="209">
        <f t="shared" ref="L93:L118" si="35">SUM(H93+I93+J93+K93)</f>
        <v>583.33073760000002</v>
      </c>
      <c r="M93" s="209"/>
      <c r="N93" s="209">
        <f>SUM(L93+M93)</f>
        <v>583.33073760000002</v>
      </c>
      <c r="O93" s="209">
        <f>L93*0.2</f>
        <v>116.66614752000001</v>
      </c>
      <c r="P93" s="209">
        <f t="shared" ref="P93:P118" si="36">L93+O93</f>
        <v>699.99688512</v>
      </c>
      <c r="Q93" s="214">
        <v>0</v>
      </c>
      <c r="R93" s="210">
        <f t="shared" si="30"/>
        <v>699.99688512</v>
      </c>
    </row>
    <row r="94" spans="1:18" x14ac:dyDescent="0.25">
      <c r="A94" s="216" t="s">
        <v>735</v>
      </c>
      <c r="B94" s="211" t="s">
        <v>1149</v>
      </c>
      <c r="C94" s="211" t="s">
        <v>642</v>
      </c>
      <c r="D94" s="207">
        <v>21</v>
      </c>
      <c r="E94" s="211" t="s">
        <v>643</v>
      </c>
      <c r="F94" s="207">
        <v>15</v>
      </c>
      <c r="G94" s="207">
        <f>D94+F94</f>
        <v>36</v>
      </c>
      <c r="H94" s="208">
        <f>D94*1.34+F94*1.18</f>
        <v>45.84</v>
      </c>
      <c r="I94" s="209">
        <f>H94*0.302</f>
        <v>13.843680000000001</v>
      </c>
      <c r="J94" s="214">
        <v>92.55</v>
      </c>
      <c r="K94" s="209">
        <f t="shared" si="25"/>
        <v>56.102659199999998</v>
      </c>
      <c r="L94" s="209">
        <f t="shared" si="35"/>
        <v>208.3363392</v>
      </c>
      <c r="M94" s="209"/>
      <c r="N94" s="209">
        <f>SUM(L94+M94)</f>
        <v>208.3363392</v>
      </c>
      <c r="O94" s="209">
        <f>L94*0.2</f>
        <v>41.667267840000001</v>
      </c>
      <c r="P94" s="209">
        <f t="shared" si="36"/>
        <v>250.00360703999999</v>
      </c>
      <c r="Q94" s="214">
        <v>0</v>
      </c>
      <c r="R94" s="210">
        <f t="shared" si="30"/>
        <v>250.00360703999999</v>
      </c>
    </row>
    <row r="95" spans="1:18" x14ac:dyDescent="0.25">
      <c r="A95" s="216" t="s">
        <v>737</v>
      </c>
      <c r="B95" s="211" t="s">
        <v>1150</v>
      </c>
      <c r="C95" s="211" t="s">
        <v>642</v>
      </c>
      <c r="D95" s="212">
        <v>46</v>
      </c>
      <c r="E95" s="211" t="s">
        <v>643</v>
      </c>
      <c r="F95" s="212">
        <v>20</v>
      </c>
      <c r="G95" s="207">
        <f>D95+F95</f>
        <v>66</v>
      </c>
      <c r="H95" s="208">
        <f>D95*1.34+F95*1.18</f>
        <v>85.24</v>
      </c>
      <c r="I95" s="209">
        <f>H95*0.302</f>
        <v>25.742479999999997</v>
      </c>
      <c r="J95" s="214">
        <v>159.69</v>
      </c>
      <c r="K95" s="209">
        <f t="shared" si="25"/>
        <v>104.32353119999999</v>
      </c>
      <c r="L95" s="209">
        <f t="shared" si="35"/>
        <v>374.9960112</v>
      </c>
      <c r="M95" s="209"/>
      <c r="N95" s="209">
        <f>SUM(L95+M95)</f>
        <v>374.9960112</v>
      </c>
      <c r="O95" s="209">
        <f>L95*0.2</f>
        <v>74.999202240000002</v>
      </c>
      <c r="P95" s="209">
        <f t="shared" si="36"/>
        <v>449.99521343999999</v>
      </c>
      <c r="Q95" s="214">
        <v>0</v>
      </c>
      <c r="R95" s="210">
        <f t="shared" si="30"/>
        <v>449.99521343999999</v>
      </c>
    </row>
    <row r="96" spans="1:18" ht="25.5" x14ac:dyDescent="0.25">
      <c r="A96" s="216" t="s">
        <v>739</v>
      </c>
      <c r="B96" s="211" t="s">
        <v>649</v>
      </c>
      <c r="C96" s="211" t="s">
        <v>642</v>
      </c>
      <c r="D96" s="212">
        <v>85</v>
      </c>
      <c r="E96" s="211" t="s">
        <v>643</v>
      </c>
      <c r="F96" s="212">
        <v>22.5</v>
      </c>
      <c r="G96" s="212">
        <f>D96+F96</f>
        <v>107.5</v>
      </c>
      <c r="H96" s="213">
        <v>192.87</v>
      </c>
      <c r="I96" s="214">
        <f>H96*0.302</f>
        <v>58.246740000000003</v>
      </c>
      <c r="J96" s="214">
        <v>304.5</v>
      </c>
      <c r="K96" s="209">
        <f t="shared" si="25"/>
        <v>236.04973559999999</v>
      </c>
      <c r="L96" s="214">
        <f t="shared" si="35"/>
        <v>791.6664755999999</v>
      </c>
      <c r="M96" s="214"/>
      <c r="N96" s="214">
        <f>SUM(L96+M96)</f>
        <v>791.6664755999999</v>
      </c>
      <c r="O96" s="214">
        <f>L96*0.2</f>
        <v>158.33329512</v>
      </c>
      <c r="P96" s="214">
        <f t="shared" si="36"/>
        <v>949.9997707199999</v>
      </c>
      <c r="Q96" s="214">
        <v>0</v>
      </c>
      <c r="R96" s="210">
        <f t="shared" si="30"/>
        <v>949.9997707199999</v>
      </c>
    </row>
    <row r="97" spans="1:18" x14ac:dyDescent="0.25">
      <c r="A97" s="216" t="s">
        <v>741</v>
      </c>
      <c r="B97" s="211" t="s">
        <v>650</v>
      </c>
      <c r="C97" s="211" t="s">
        <v>642</v>
      </c>
      <c r="D97" s="212">
        <v>85</v>
      </c>
      <c r="E97" s="211" t="s">
        <v>643</v>
      </c>
      <c r="F97" s="212">
        <v>12.5</v>
      </c>
      <c r="G97" s="207">
        <f t="shared" ref="G97:G116" si="37">D97+F97</f>
        <v>97.5</v>
      </c>
      <c r="H97" s="208">
        <f t="shared" ref="H97:H154" si="38">D97*1.34+F97*1.18</f>
        <v>128.65</v>
      </c>
      <c r="I97" s="209">
        <f t="shared" ref="I97:I116" si="39">H97*0.302</f>
        <v>38.8523</v>
      </c>
      <c r="J97" s="214">
        <v>272.54300000000001</v>
      </c>
      <c r="K97" s="209">
        <f t="shared" si="25"/>
        <v>157.45216199999999</v>
      </c>
      <c r="L97" s="209">
        <f t="shared" si="35"/>
        <v>597.49746200000004</v>
      </c>
      <c r="M97" s="209"/>
      <c r="N97" s="209">
        <f t="shared" ref="N97:N116" si="40">SUM(L97+M97)</f>
        <v>597.49746200000004</v>
      </c>
      <c r="O97" s="209">
        <f t="shared" ref="O97:O116" si="41">L97*0.2</f>
        <v>119.49949240000001</v>
      </c>
      <c r="P97" s="209">
        <f t="shared" si="36"/>
        <v>716.99695440000005</v>
      </c>
      <c r="Q97" s="214">
        <v>0</v>
      </c>
      <c r="R97" s="210">
        <f t="shared" si="30"/>
        <v>716.99695440000005</v>
      </c>
    </row>
    <row r="98" spans="1:18" x14ac:dyDescent="0.25">
      <c r="A98" s="216" t="s">
        <v>743</v>
      </c>
      <c r="B98" s="211" t="s">
        <v>651</v>
      </c>
      <c r="C98" s="211" t="s">
        <v>642</v>
      </c>
      <c r="D98" s="212">
        <v>50</v>
      </c>
      <c r="E98" s="211" t="s">
        <v>643</v>
      </c>
      <c r="F98" s="212"/>
      <c r="G98" s="207">
        <f t="shared" si="37"/>
        <v>50</v>
      </c>
      <c r="H98" s="208">
        <f t="shared" si="38"/>
        <v>67</v>
      </c>
      <c r="I98" s="209">
        <f t="shared" si="39"/>
        <v>20.233999999999998</v>
      </c>
      <c r="J98" s="214">
        <v>335.77</v>
      </c>
      <c r="K98" s="209">
        <f t="shared" si="25"/>
        <v>81.999959999999987</v>
      </c>
      <c r="L98" s="209">
        <f t="shared" si="35"/>
        <v>505.00395999999995</v>
      </c>
      <c r="M98" s="209"/>
      <c r="N98" s="209">
        <f t="shared" si="40"/>
        <v>505.00395999999995</v>
      </c>
      <c r="O98" s="209">
        <f t="shared" si="41"/>
        <v>101.00079199999999</v>
      </c>
      <c r="P98" s="209">
        <f t="shared" si="36"/>
        <v>606.00475199999994</v>
      </c>
      <c r="Q98" s="214">
        <v>0</v>
      </c>
      <c r="R98" s="210">
        <f t="shared" si="30"/>
        <v>606.00475199999994</v>
      </c>
    </row>
    <row r="99" spans="1:18" x14ac:dyDescent="0.25">
      <c r="A99" s="216" t="s">
        <v>745</v>
      </c>
      <c r="B99" s="211" t="s">
        <v>652</v>
      </c>
      <c r="C99" s="211" t="s">
        <v>642</v>
      </c>
      <c r="D99" s="212">
        <v>85</v>
      </c>
      <c r="E99" s="211" t="s">
        <v>643</v>
      </c>
      <c r="F99" s="212">
        <v>12.5</v>
      </c>
      <c r="G99" s="207">
        <f t="shared" si="37"/>
        <v>97.5</v>
      </c>
      <c r="H99" s="208">
        <f t="shared" si="38"/>
        <v>128.65</v>
      </c>
      <c r="I99" s="209">
        <f t="shared" si="39"/>
        <v>38.8523</v>
      </c>
      <c r="J99" s="214">
        <v>303.38</v>
      </c>
      <c r="K99" s="209">
        <f t="shared" si="25"/>
        <v>157.45216199999999</v>
      </c>
      <c r="L99" s="209">
        <f t="shared" si="35"/>
        <v>628.33446200000003</v>
      </c>
      <c r="M99" s="209"/>
      <c r="N99" s="209">
        <f t="shared" si="40"/>
        <v>628.33446200000003</v>
      </c>
      <c r="O99" s="209">
        <f t="shared" si="41"/>
        <v>125.66689240000001</v>
      </c>
      <c r="P99" s="209">
        <f t="shared" si="36"/>
        <v>754.00135440000008</v>
      </c>
      <c r="Q99" s="214">
        <v>0</v>
      </c>
      <c r="R99" s="210">
        <f t="shared" si="30"/>
        <v>754.00135440000008</v>
      </c>
    </row>
    <row r="100" spans="1:18" x14ac:dyDescent="0.25">
      <c r="A100" s="216" t="s">
        <v>747</v>
      </c>
      <c r="B100" s="211" t="s">
        <v>653</v>
      </c>
      <c r="C100" s="211" t="s">
        <v>642</v>
      </c>
      <c r="D100" s="212">
        <v>85</v>
      </c>
      <c r="E100" s="211" t="s">
        <v>643</v>
      </c>
      <c r="F100" s="212">
        <v>12.5</v>
      </c>
      <c r="G100" s="207">
        <f t="shared" si="37"/>
        <v>97.5</v>
      </c>
      <c r="H100" s="208">
        <f t="shared" si="38"/>
        <v>128.65</v>
      </c>
      <c r="I100" s="209">
        <f t="shared" si="39"/>
        <v>38.8523</v>
      </c>
      <c r="J100" s="214">
        <v>453.38</v>
      </c>
      <c r="K100" s="209">
        <f t="shared" si="25"/>
        <v>157.45216199999999</v>
      </c>
      <c r="L100" s="209">
        <f t="shared" si="35"/>
        <v>778.33446200000003</v>
      </c>
      <c r="M100" s="209"/>
      <c r="N100" s="209">
        <f t="shared" si="40"/>
        <v>778.33446200000003</v>
      </c>
      <c r="O100" s="209">
        <f t="shared" si="41"/>
        <v>155.66689240000002</v>
      </c>
      <c r="P100" s="209">
        <f t="shared" si="36"/>
        <v>934.00135440000008</v>
      </c>
      <c r="Q100" s="214">
        <v>0</v>
      </c>
      <c r="R100" s="210">
        <f t="shared" si="30"/>
        <v>934.00135440000008</v>
      </c>
    </row>
    <row r="101" spans="1:18" x14ac:dyDescent="0.25">
      <c r="A101" s="216" t="s">
        <v>748</v>
      </c>
      <c r="B101" s="211" t="s">
        <v>654</v>
      </c>
      <c r="C101" s="211" t="s">
        <v>642</v>
      </c>
      <c r="D101" s="212">
        <v>85</v>
      </c>
      <c r="E101" s="211" t="s">
        <v>643</v>
      </c>
      <c r="F101" s="212">
        <v>12.5</v>
      </c>
      <c r="G101" s="207">
        <f t="shared" si="37"/>
        <v>97.5</v>
      </c>
      <c r="H101" s="208">
        <f t="shared" si="38"/>
        <v>128.65</v>
      </c>
      <c r="I101" s="209">
        <f t="shared" si="39"/>
        <v>38.8523</v>
      </c>
      <c r="J101" s="214">
        <v>453.38</v>
      </c>
      <c r="K101" s="209">
        <f t="shared" si="25"/>
        <v>157.45216199999999</v>
      </c>
      <c r="L101" s="209">
        <f t="shared" si="35"/>
        <v>778.33446200000003</v>
      </c>
      <c r="M101" s="209"/>
      <c r="N101" s="209">
        <f t="shared" si="40"/>
        <v>778.33446200000003</v>
      </c>
      <c r="O101" s="209">
        <f t="shared" si="41"/>
        <v>155.66689240000002</v>
      </c>
      <c r="P101" s="209">
        <f t="shared" si="36"/>
        <v>934.00135440000008</v>
      </c>
      <c r="Q101" s="214">
        <v>0</v>
      </c>
      <c r="R101" s="210">
        <f t="shared" si="30"/>
        <v>934.00135440000008</v>
      </c>
    </row>
    <row r="102" spans="1:18" ht="38.25" x14ac:dyDescent="0.25">
      <c r="A102" s="216" t="s">
        <v>750</v>
      </c>
      <c r="B102" s="211" t="s">
        <v>655</v>
      </c>
      <c r="C102" s="211" t="s">
        <v>642</v>
      </c>
      <c r="D102" s="212">
        <v>90</v>
      </c>
      <c r="E102" s="211" t="s">
        <v>643</v>
      </c>
      <c r="F102" s="212">
        <v>12.5</v>
      </c>
      <c r="G102" s="207">
        <f t="shared" si="37"/>
        <v>102.5</v>
      </c>
      <c r="H102" s="208">
        <f t="shared" si="38"/>
        <v>135.35000000000002</v>
      </c>
      <c r="I102" s="209">
        <f t="shared" si="39"/>
        <v>40.875700000000009</v>
      </c>
      <c r="J102" s="214">
        <v>659.79</v>
      </c>
      <c r="K102" s="209">
        <f t="shared" si="25"/>
        <v>165.65215800000001</v>
      </c>
      <c r="L102" s="209">
        <f t="shared" si="35"/>
        <v>1001.6678579999999</v>
      </c>
      <c r="M102" s="209"/>
      <c r="N102" s="209">
        <f t="shared" si="40"/>
        <v>1001.6678579999999</v>
      </c>
      <c r="O102" s="209">
        <f t="shared" si="41"/>
        <v>200.3335716</v>
      </c>
      <c r="P102" s="209">
        <f t="shared" si="36"/>
        <v>1202.0014295999999</v>
      </c>
      <c r="Q102" s="214">
        <v>0</v>
      </c>
      <c r="R102" s="210">
        <f t="shared" si="30"/>
        <v>1202.0014295999999</v>
      </c>
    </row>
    <row r="103" spans="1:18" x14ac:dyDescent="0.25">
      <c r="A103" s="216" t="s">
        <v>751</v>
      </c>
      <c r="B103" s="222" t="s">
        <v>656</v>
      </c>
      <c r="C103" s="211" t="s">
        <v>642</v>
      </c>
      <c r="D103" s="212">
        <v>115</v>
      </c>
      <c r="E103" s="211" t="s">
        <v>643</v>
      </c>
      <c r="F103" s="212">
        <v>10</v>
      </c>
      <c r="G103" s="207">
        <f t="shared" si="37"/>
        <v>125</v>
      </c>
      <c r="H103" s="208">
        <f t="shared" si="38"/>
        <v>165.90000000000003</v>
      </c>
      <c r="I103" s="209">
        <f t="shared" si="39"/>
        <v>50.101800000000011</v>
      </c>
      <c r="J103" s="214">
        <v>349.29</v>
      </c>
      <c r="K103" s="209">
        <f t="shared" si="25"/>
        <v>203.04169200000004</v>
      </c>
      <c r="L103" s="209">
        <f t="shared" si="35"/>
        <v>768.33349200000009</v>
      </c>
      <c r="M103" s="209"/>
      <c r="N103" s="209">
        <f t="shared" si="40"/>
        <v>768.33349200000009</v>
      </c>
      <c r="O103" s="209">
        <f t="shared" si="41"/>
        <v>153.66669840000003</v>
      </c>
      <c r="P103" s="209">
        <f t="shared" si="36"/>
        <v>922.00019040000006</v>
      </c>
      <c r="Q103" s="214">
        <v>0</v>
      </c>
      <c r="R103" s="210">
        <f t="shared" si="30"/>
        <v>922.00019040000006</v>
      </c>
    </row>
    <row r="104" spans="1:18" x14ac:dyDescent="0.25">
      <c r="A104" s="216" t="s">
        <v>753</v>
      </c>
      <c r="B104" s="211" t="s">
        <v>657</v>
      </c>
      <c r="C104" s="211" t="s">
        <v>642</v>
      </c>
      <c r="D104" s="212">
        <v>100</v>
      </c>
      <c r="E104" s="211" t="s">
        <v>643</v>
      </c>
      <c r="F104" s="212">
        <v>10</v>
      </c>
      <c r="G104" s="207">
        <f t="shared" si="37"/>
        <v>110</v>
      </c>
      <c r="H104" s="208">
        <f t="shared" si="38"/>
        <v>145.80000000000001</v>
      </c>
      <c r="I104" s="209">
        <f t="shared" si="39"/>
        <v>44.031600000000005</v>
      </c>
      <c r="J104" s="214">
        <v>281.73</v>
      </c>
      <c r="K104" s="209">
        <f t="shared" si="25"/>
        <v>178.44170399999999</v>
      </c>
      <c r="L104" s="209">
        <f t="shared" si="35"/>
        <v>650.00330399999996</v>
      </c>
      <c r="M104" s="209"/>
      <c r="N104" s="209">
        <f t="shared" si="40"/>
        <v>650.00330399999996</v>
      </c>
      <c r="O104" s="209">
        <f t="shared" si="41"/>
        <v>130.00066079999999</v>
      </c>
      <c r="P104" s="209">
        <f t="shared" si="36"/>
        <v>780.00396479999995</v>
      </c>
      <c r="Q104" s="214">
        <v>0</v>
      </c>
      <c r="R104" s="210">
        <f t="shared" si="30"/>
        <v>780.00396479999995</v>
      </c>
    </row>
    <row r="105" spans="1:18" ht="25.5" x14ac:dyDescent="0.25">
      <c r="A105" s="216" t="s">
        <v>755</v>
      </c>
      <c r="B105" s="218" t="s">
        <v>1155</v>
      </c>
      <c r="C105" s="211" t="s">
        <v>642</v>
      </c>
      <c r="D105" s="215">
        <v>115</v>
      </c>
      <c r="E105" s="211" t="s">
        <v>643</v>
      </c>
      <c r="F105" s="215">
        <v>17.5</v>
      </c>
      <c r="G105" s="212">
        <f t="shared" si="37"/>
        <v>132.5</v>
      </c>
      <c r="H105" s="208">
        <f t="shared" si="38"/>
        <v>174.75000000000003</v>
      </c>
      <c r="I105" s="214">
        <f t="shared" si="39"/>
        <v>52.77450000000001</v>
      </c>
      <c r="J105" s="221">
        <v>350.27</v>
      </c>
      <c r="K105" s="209">
        <f t="shared" si="25"/>
        <v>213.87303000000003</v>
      </c>
      <c r="L105" s="214">
        <f t="shared" si="35"/>
        <v>791.66752999999994</v>
      </c>
      <c r="M105" s="214"/>
      <c r="N105" s="214">
        <f t="shared" si="40"/>
        <v>791.66752999999994</v>
      </c>
      <c r="O105" s="214">
        <f t="shared" si="41"/>
        <v>158.333506</v>
      </c>
      <c r="P105" s="214">
        <f t="shared" si="36"/>
        <v>950.00103599999989</v>
      </c>
      <c r="Q105" s="214">
        <v>0</v>
      </c>
      <c r="R105" s="210">
        <f t="shared" si="30"/>
        <v>950.00103599999989</v>
      </c>
    </row>
    <row r="106" spans="1:18" ht="25.5" x14ac:dyDescent="0.25">
      <c r="A106" s="216" t="s">
        <v>757</v>
      </c>
      <c r="B106" s="211" t="s">
        <v>1156</v>
      </c>
      <c r="C106" s="211" t="s">
        <v>642</v>
      </c>
      <c r="D106" s="212">
        <v>68</v>
      </c>
      <c r="E106" s="211" t="s">
        <v>643</v>
      </c>
      <c r="F106" s="212">
        <v>12</v>
      </c>
      <c r="G106" s="207">
        <f t="shared" si="37"/>
        <v>80</v>
      </c>
      <c r="H106" s="208">
        <f t="shared" si="38"/>
        <v>105.28</v>
      </c>
      <c r="I106" s="209">
        <f t="shared" si="39"/>
        <v>31.794560000000001</v>
      </c>
      <c r="J106" s="214">
        <v>442.41</v>
      </c>
      <c r="K106" s="209">
        <f t="shared" si="25"/>
        <v>128.85008639999998</v>
      </c>
      <c r="L106" s="209">
        <f t="shared" si="35"/>
        <v>708.3346464</v>
      </c>
      <c r="M106" s="209"/>
      <c r="N106" s="209">
        <f t="shared" si="40"/>
        <v>708.3346464</v>
      </c>
      <c r="O106" s="209">
        <f t="shared" si="41"/>
        <v>141.66692928000001</v>
      </c>
      <c r="P106" s="209">
        <f t="shared" si="36"/>
        <v>850.00157567999997</v>
      </c>
      <c r="Q106" s="214">
        <v>0</v>
      </c>
      <c r="R106" s="210">
        <f t="shared" si="30"/>
        <v>850.00157567999997</v>
      </c>
    </row>
    <row r="107" spans="1:18" ht="27.75" customHeight="1" x14ac:dyDescent="0.25">
      <c r="A107" s="216" t="s">
        <v>760</v>
      </c>
      <c r="B107" s="211" t="s">
        <v>1157</v>
      </c>
      <c r="C107" s="211" t="s">
        <v>642</v>
      </c>
      <c r="D107" s="212">
        <v>76</v>
      </c>
      <c r="E107" s="211" t="s">
        <v>643</v>
      </c>
      <c r="F107" s="212">
        <v>9.5</v>
      </c>
      <c r="G107" s="207">
        <f t="shared" si="37"/>
        <v>85.5</v>
      </c>
      <c r="H107" s="208">
        <f t="shared" si="38"/>
        <v>113.05</v>
      </c>
      <c r="I107" s="209">
        <f t="shared" si="39"/>
        <v>34.141100000000002</v>
      </c>
      <c r="J107" s="214">
        <v>339.45</v>
      </c>
      <c r="K107" s="209">
        <f t="shared" si="25"/>
        <v>138.359634</v>
      </c>
      <c r="L107" s="209">
        <f t="shared" si="35"/>
        <v>625.00073399999997</v>
      </c>
      <c r="M107" s="209"/>
      <c r="N107" s="209">
        <f t="shared" si="40"/>
        <v>625.00073399999997</v>
      </c>
      <c r="O107" s="209">
        <f t="shared" si="41"/>
        <v>125.0001468</v>
      </c>
      <c r="P107" s="209">
        <f t="shared" si="36"/>
        <v>750.0008808</v>
      </c>
      <c r="Q107" s="214">
        <v>0</v>
      </c>
      <c r="R107" s="210">
        <f t="shared" si="30"/>
        <v>750.0008808</v>
      </c>
    </row>
    <row r="108" spans="1:18" ht="42.75" customHeight="1" x14ac:dyDescent="0.25">
      <c r="A108" s="216" t="s">
        <v>761</v>
      </c>
      <c r="B108" s="211" t="s">
        <v>1158</v>
      </c>
      <c r="C108" s="211" t="s">
        <v>642</v>
      </c>
      <c r="D108" s="212">
        <v>80</v>
      </c>
      <c r="E108" s="211" t="s">
        <v>643</v>
      </c>
      <c r="F108" s="212">
        <v>17.5</v>
      </c>
      <c r="G108" s="207">
        <f>D108+F108</f>
        <v>97.5</v>
      </c>
      <c r="H108" s="208">
        <f t="shared" si="38"/>
        <v>127.85</v>
      </c>
      <c r="I108" s="209">
        <f t="shared" si="39"/>
        <v>38.610699999999994</v>
      </c>
      <c r="J108" s="214">
        <v>363.73</v>
      </c>
      <c r="K108" s="209">
        <f t="shared" si="25"/>
        <v>156.47305799999998</v>
      </c>
      <c r="L108" s="209">
        <f t="shared" si="35"/>
        <v>686.66375799999992</v>
      </c>
      <c r="M108" s="209"/>
      <c r="N108" s="209">
        <f>SUM(L108+M108)</f>
        <v>686.66375799999992</v>
      </c>
      <c r="O108" s="209">
        <f>L108*0.2</f>
        <v>137.33275159999999</v>
      </c>
      <c r="P108" s="209">
        <f t="shared" si="36"/>
        <v>823.99650959999985</v>
      </c>
      <c r="Q108" s="214">
        <v>0</v>
      </c>
      <c r="R108" s="210">
        <f t="shared" si="30"/>
        <v>823.99650959999985</v>
      </c>
    </row>
    <row r="109" spans="1:18" ht="38.25" x14ac:dyDescent="0.25">
      <c r="A109" s="216" t="s">
        <v>762</v>
      </c>
      <c r="B109" s="211" t="s">
        <v>1159</v>
      </c>
      <c r="C109" s="211" t="s">
        <v>642</v>
      </c>
      <c r="D109" s="212">
        <v>90</v>
      </c>
      <c r="E109" s="211" t="s">
        <v>643</v>
      </c>
      <c r="F109" s="212">
        <v>12.5</v>
      </c>
      <c r="G109" s="207">
        <f t="shared" si="37"/>
        <v>102.5</v>
      </c>
      <c r="H109" s="208">
        <f t="shared" si="38"/>
        <v>135.35000000000002</v>
      </c>
      <c r="I109" s="209">
        <f t="shared" si="39"/>
        <v>40.875700000000009</v>
      </c>
      <c r="J109" s="214">
        <v>574.79</v>
      </c>
      <c r="K109" s="209">
        <f t="shared" si="25"/>
        <v>165.65215800000001</v>
      </c>
      <c r="L109" s="209">
        <f t="shared" si="35"/>
        <v>916.66785799999991</v>
      </c>
      <c r="M109" s="209"/>
      <c r="N109" s="209">
        <f t="shared" si="40"/>
        <v>916.66785799999991</v>
      </c>
      <c r="O109" s="209">
        <f t="shared" si="41"/>
        <v>183.3335716</v>
      </c>
      <c r="P109" s="209">
        <f t="shared" si="36"/>
        <v>1100.0014295999999</v>
      </c>
      <c r="Q109" s="214">
        <v>0</v>
      </c>
      <c r="R109" s="210">
        <f t="shared" si="30"/>
        <v>1100.0014295999999</v>
      </c>
    </row>
    <row r="110" spans="1:18" ht="51" x14ac:dyDescent="0.25">
      <c r="A110" s="216" t="s">
        <v>764</v>
      </c>
      <c r="B110" s="218" t="s">
        <v>1160</v>
      </c>
      <c r="C110" s="211" t="s">
        <v>642</v>
      </c>
      <c r="D110" s="215">
        <v>80</v>
      </c>
      <c r="E110" s="211" t="s">
        <v>643</v>
      </c>
      <c r="F110" s="215">
        <v>22.5</v>
      </c>
      <c r="G110" s="212">
        <f>D110+F110</f>
        <v>102.5</v>
      </c>
      <c r="H110" s="208">
        <f t="shared" si="38"/>
        <v>133.75</v>
      </c>
      <c r="I110" s="214">
        <f>H110*0.302</f>
        <v>40.392499999999998</v>
      </c>
      <c r="J110" s="219">
        <v>599.66</v>
      </c>
      <c r="K110" s="209">
        <f t="shared" si="25"/>
        <v>163.69394999999997</v>
      </c>
      <c r="L110" s="214">
        <f t="shared" si="35"/>
        <v>937.49644999999998</v>
      </c>
      <c r="M110" s="214"/>
      <c r="N110" s="214">
        <f>SUM(L110+M110)</f>
        <v>937.49644999999998</v>
      </c>
      <c r="O110" s="214">
        <f>L110*0.2</f>
        <v>187.49929</v>
      </c>
      <c r="P110" s="214">
        <f t="shared" si="36"/>
        <v>1124.9957400000001</v>
      </c>
      <c r="Q110" s="214">
        <v>0</v>
      </c>
      <c r="R110" s="210">
        <f t="shared" si="30"/>
        <v>1124.9957400000001</v>
      </c>
    </row>
    <row r="111" spans="1:18" ht="25.5" x14ac:dyDescent="0.25">
      <c r="A111" s="216" t="s">
        <v>766</v>
      </c>
      <c r="B111" s="218" t="s">
        <v>1161</v>
      </c>
      <c r="C111" s="211" t="s">
        <v>642</v>
      </c>
      <c r="D111" s="215">
        <v>80</v>
      </c>
      <c r="E111" s="211" t="s">
        <v>643</v>
      </c>
      <c r="F111" s="215">
        <v>22.5</v>
      </c>
      <c r="G111" s="212">
        <f t="shared" si="37"/>
        <v>102.5</v>
      </c>
      <c r="H111" s="208">
        <f t="shared" si="38"/>
        <v>133.75</v>
      </c>
      <c r="I111" s="214">
        <f t="shared" si="39"/>
        <v>40.392499999999998</v>
      </c>
      <c r="J111" s="221">
        <v>527.16</v>
      </c>
      <c r="K111" s="209">
        <f t="shared" si="25"/>
        <v>163.69394999999997</v>
      </c>
      <c r="L111" s="214">
        <f t="shared" si="35"/>
        <v>864.99644999999998</v>
      </c>
      <c r="M111" s="214"/>
      <c r="N111" s="214">
        <f t="shared" si="40"/>
        <v>864.99644999999998</v>
      </c>
      <c r="O111" s="214">
        <f t="shared" si="41"/>
        <v>172.99929</v>
      </c>
      <c r="P111" s="214">
        <f t="shared" si="36"/>
        <v>1037.9957400000001</v>
      </c>
      <c r="Q111" s="214">
        <v>0</v>
      </c>
      <c r="R111" s="210">
        <f t="shared" si="30"/>
        <v>1037.9957400000001</v>
      </c>
    </row>
    <row r="112" spans="1:18" x14ac:dyDescent="0.25">
      <c r="A112" s="216" t="s">
        <v>185</v>
      </c>
      <c r="B112" s="211" t="s">
        <v>1162</v>
      </c>
      <c r="C112" s="211" t="s">
        <v>642</v>
      </c>
      <c r="D112" s="212">
        <v>85</v>
      </c>
      <c r="E112" s="211" t="s">
        <v>643</v>
      </c>
      <c r="F112" s="212">
        <v>12.5</v>
      </c>
      <c r="G112" s="207">
        <f>D112+F112</f>
        <v>97.5</v>
      </c>
      <c r="H112" s="208">
        <f t="shared" si="38"/>
        <v>128.65</v>
      </c>
      <c r="I112" s="209">
        <f>H112*0.302</f>
        <v>38.8523</v>
      </c>
      <c r="J112" s="214">
        <v>730.04300000000001</v>
      </c>
      <c r="K112" s="209">
        <f t="shared" si="25"/>
        <v>157.45216199999999</v>
      </c>
      <c r="L112" s="209">
        <f t="shared" si="35"/>
        <v>1054.997462</v>
      </c>
      <c r="M112" s="209"/>
      <c r="N112" s="209">
        <f>SUM(L112+M112)</f>
        <v>1054.997462</v>
      </c>
      <c r="O112" s="209">
        <f>L112*0.2</f>
        <v>210.99949240000001</v>
      </c>
      <c r="P112" s="209">
        <f t="shared" si="36"/>
        <v>1265.9969544</v>
      </c>
      <c r="Q112" s="214">
        <v>0</v>
      </c>
      <c r="R112" s="210">
        <f t="shared" si="30"/>
        <v>1265.9969544</v>
      </c>
    </row>
    <row r="113" spans="1:18" x14ac:dyDescent="0.25">
      <c r="A113" s="216" t="s">
        <v>187</v>
      </c>
      <c r="B113" s="211" t="s">
        <v>1163</v>
      </c>
      <c r="C113" s="211" t="s">
        <v>642</v>
      </c>
      <c r="D113" s="212">
        <v>83</v>
      </c>
      <c r="E113" s="211" t="s">
        <v>643</v>
      </c>
      <c r="F113" s="212">
        <v>15</v>
      </c>
      <c r="G113" s="207">
        <f>D113+F113</f>
        <v>98</v>
      </c>
      <c r="H113" s="208">
        <f t="shared" si="38"/>
        <v>128.92000000000002</v>
      </c>
      <c r="I113" s="209">
        <f>H113*0.302</f>
        <v>38.933840000000004</v>
      </c>
      <c r="J113" s="214">
        <v>461.03</v>
      </c>
      <c r="K113" s="209">
        <f t="shared" si="25"/>
        <v>157.7826096</v>
      </c>
      <c r="L113" s="209">
        <f t="shared" si="35"/>
        <v>786.66644959999996</v>
      </c>
      <c r="M113" s="209"/>
      <c r="N113" s="209">
        <f>SUM(L113+M113)</f>
        <v>786.66644959999996</v>
      </c>
      <c r="O113" s="209">
        <f>L113*0.2</f>
        <v>157.33328992</v>
      </c>
      <c r="P113" s="209">
        <f t="shared" si="36"/>
        <v>943.99973951999993</v>
      </c>
      <c r="Q113" s="214">
        <v>0</v>
      </c>
      <c r="R113" s="210">
        <f t="shared" si="30"/>
        <v>943.99973951999993</v>
      </c>
    </row>
    <row r="114" spans="1:18" ht="25.5" x14ac:dyDescent="0.25">
      <c r="A114" s="216" t="s">
        <v>189</v>
      </c>
      <c r="B114" s="218" t="s">
        <v>1164</v>
      </c>
      <c r="C114" s="211" t="s">
        <v>642</v>
      </c>
      <c r="D114" s="212">
        <v>80</v>
      </c>
      <c r="E114" s="211" t="s">
        <v>643</v>
      </c>
      <c r="F114" s="212">
        <v>20</v>
      </c>
      <c r="G114" s="207">
        <f>D114+F114</f>
        <v>100</v>
      </c>
      <c r="H114" s="208">
        <f t="shared" si="38"/>
        <v>130.80000000000001</v>
      </c>
      <c r="I114" s="209">
        <f>H114*0.302</f>
        <v>39.501600000000003</v>
      </c>
      <c r="J114" s="214">
        <v>392.113</v>
      </c>
      <c r="K114" s="209">
        <f t="shared" si="25"/>
        <v>160.083504</v>
      </c>
      <c r="L114" s="209">
        <f t="shared" si="35"/>
        <v>722.49810400000001</v>
      </c>
      <c r="M114" s="209"/>
      <c r="N114" s="209">
        <f>SUM(L114+M114)</f>
        <v>722.49810400000001</v>
      </c>
      <c r="O114" s="209">
        <f>L114*0.2</f>
        <v>144.4996208</v>
      </c>
      <c r="P114" s="209">
        <f t="shared" si="36"/>
        <v>866.99772480000001</v>
      </c>
      <c r="Q114" s="214">
        <v>0</v>
      </c>
      <c r="R114" s="210">
        <f t="shared" si="30"/>
        <v>866.99772480000001</v>
      </c>
    </row>
    <row r="115" spans="1:18" x14ac:dyDescent="0.25">
      <c r="A115" s="216" t="s">
        <v>191</v>
      </c>
      <c r="B115" s="218" t="s">
        <v>1165</v>
      </c>
      <c r="C115" s="211" t="s">
        <v>642</v>
      </c>
      <c r="D115" s="215">
        <v>80</v>
      </c>
      <c r="E115" s="211" t="s">
        <v>643</v>
      </c>
      <c r="F115" s="215">
        <v>17.5</v>
      </c>
      <c r="G115" s="212">
        <f>D115+F115</f>
        <v>97.5</v>
      </c>
      <c r="H115" s="208">
        <f t="shared" si="38"/>
        <v>127.85</v>
      </c>
      <c r="I115" s="214">
        <f>H115*0.302</f>
        <v>38.610699999999994</v>
      </c>
      <c r="J115" s="221">
        <v>376.23</v>
      </c>
      <c r="K115" s="209">
        <f t="shared" si="25"/>
        <v>156.47305799999998</v>
      </c>
      <c r="L115" s="214">
        <f t="shared" si="35"/>
        <v>699.16375799999992</v>
      </c>
      <c r="M115" s="214"/>
      <c r="N115" s="214">
        <f>SUM(L115+M115)</f>
        <v>699.16375799999992</v>
      </c>
      <c r="O115" s="214">
        <f>L115*0.2</f>
        <v>139.83275159999999</v>
      </c>
      <c r="P115" s="214">
        <f t="shared" si="36"/>
        <v>838.99650959999985</v>
      </c>
      <c r="Q115" s="214">
        <v>0</v>
      </c>
      <c r="R115" s="210">
        <f t="shared" si="30"/>
        <v>838.99650959999985</v>
      </c>
    </row>
    <row r="116" spans="1:18" x14ac:dyDescent="0.25">
      <c r="A116" s="216" t="s">
        <v>193</v>
      </c>
      <c r="B116" s="218" t="s">
        <v>1166</v>
      </c>
      <c r="C116" s="211" t="s">
        <v>642</v>
      </c>
      <c r="D116" s="215">
        <v>80</v>
      </c>
      <c r="E116" s="211" t="s">
        <v>643</v>
      </c>
      <c r="F116" s="215">
        <v>17.5</v>
      </c>
      <c r="G116" s="212">
        <f t="shared" si="37"/>
        <v>97.5</v>
      </c>
      <c r="H116" s="208">
        <f t="shared" si="38"/>
        <v>127.85</v>
      </c>
      <c r="I116" s="214">
        <f t="shared" si="39"/>
        <v>38.610699999999994</v>
      </c>
      <c r="J116" s="221">
        <v>455.4</v>
      </c>
      <c r="K116" s="209">
        <f t="shared" si="25"/>
        <v>156.47305799999998</v>
      </c>
      <c r="L116" s="214">
        <f t="shared" si="35"/>
        <v>778.33375799999999</v>
      </c>
      <c r="M116" s="214"/>
      <c r="N116" s="214">
        <f t="shared" si="40"/>
        <v>778.33375799999999</v>
      </c>
      <c r="O116" s="214">
        <f t="shared" si="41"/>
        <v>155.6667516</v>
      </c>
      <c r="P116" s="214">
        <f t="shared" si="36"/>
        <v>934.00050959999999</v>
      </c>
      <c r="Q116" s="214">
        <v>0</v>
      </c>
      <c r="R116" s="210">
        <f t="shared" si="30"/>
        <v>934.00050959999999</v>
      </c>
    </row>
    <row r="117" spans="1:18" x14ac:dyDescent="0.25">
      <c r="A117" s="216" t="s">
        <v>773</v>
      </c>
      <c r="B117" s="211" t="s">
        <v>1167</v>
      </c>
      <c r="C117" s="211" t="s">
        <v>642</v>
      </c>
      <c r="D117" s="212">
        <v>85</v>
      </c>
      <c r="E117" s="211" t="s">
        <v>643</v>
      </c>
      <c r="F117" s="212">
        <v>20</v>
      </c>
      <c r="G117" s="212">
        <f>D117+F117</f>
        <v>105</v>
      </c>
      <c r="H117" s="213">
        <f>D117*1.34+F117*1.18</f>
        <v>137.5</v>
      </c>
      <c r="I117" s="214">
        <f>H117*0.302</f>
        <v>41.524999999999999</v>
      </c>
      <c r="J117" s="214">
        <v>269.36</v>
      </c>
      <c r="K117" s="214">
        <f>(H117+I117)*0.94</f>
        <v>168.2835</v>
      </c>
      <c r="L117" s="214">
        <f t="shared" si="35"/>
        <v>616.66849999999999</v>
      </c>
      <c r="M117" s="214"/>
      <c r="N117" s="214">
        <f>SUM(L117+M117)</f>
        <v>616.66849999999999</v>
      </c>
      <c r="O117" s="214">
        <f>L117*0.2</f>
        <v>123.33370000000001</v>
      </c>
      <c r="P117" s="214">
        <f t="shared" si="36"/>
        <v>740.00220000000002</v>
      </c>
      <c r="Q117" s="214">
        <v>0</v>
      </c>
      <c r="R117" s="220">
        <f>P117+Q117</f>
        <v>740.00220000000002</v>
      </c>
    </row>
    <row r="118" spans="1:18" x14ac:dyDescent="0.25">
      <c r="A118" s="216" t="s">
        <v>775</v>
      </c>
      <c r="B118" s="211" t="s">
        <v>1168</v>
      </c>
      <c r="C118" s="211" t="s">
        <v>642</v>
      </c>
      <c r="D118" s="215">
        <v>85</v>
      </c>
      <c r="E118" s="211" t="s">
        <v>643</v>
      </c>
      <c r="F118" s="215">
        <v>20</v>
      </c>
      <c r="G118" s="212">
        <f>D118+F118</f>
        <v>105</v>
      </c>
      <c r="H118" s="208">
        <f>D118*1.34+F118*1.18</f>
        <v>137.5</v>
      </c>
      <c r="I118" s="214">
        <f>H118*0.302</f>
        <v>41.524999999999999</v>
      </c>
      <c r="J118" s="221">
        <v>352.69</v>
      </c>
      <c r="K118" s="209">
        <f>(H118+I118)*0.94</f>
        <v>168.2835</v>
      </c>
      <c r="L118" s="214">
        <f t="shared" si="35"/>
        <v>699.99850000000004</v>
      </c>
      <c r="M118" s="214"/>
      <c r="N118" s="214">
        <f>SUM(L118+M118)</f>
        <v>699.99850000000004</v>
      </c>
      <c r="O118" s="214">
        <f>L118*0.2</f>
        <v>139.99970000000002</v>
      </c>
      <c r="P118" s="214">
        <f t="shared" si="36"/>
        <v>839.9982</v>
      </c>
      <c r="Q118" s="214">
        <v>0</v>
      </c>
      <c r="R118" s="210">
        <f>P118+Q118</f>
        <v>839.9982</v>
      </c>
    </row>
    <row r="119" spans="1:18" x14ac:dyDescent="0.25">
      <c r="A119" s="223"/>
      <c r="B119" s="224" t="s">
        <v>1169</v>
      </c>
      <c r="C119" s="225"/>
      <c r="D119" s="225"/>
      <c r="E119" s="225"/>
      <c r="F119" s="225"/>
      <c r="G119" s="225"/>
      <c r="H119" s="208"/>
      <c r="I119" s="225"/>
      <c r="J119" s="225"/>
      <c r="K119" s="209"/>
      <c r="L119" s="209"/>
      <c r="M119" s="225"/>
      <c r="N119" s="225"/>
      <c r="O119" s="209"/>
      <c r="P119" s="209"/>
      <c r="Q119" s="225"/>
      <c r="R119" s="210"/>
    </row>
    <row r="120" spans="1:18" x14ac:dyDescent="0.25">
      <c r="A120" s="216" t="s">
        <v>777</v>
      </c>
      <c r="B120" s="211" t="s">
        <v>1170</v>
      </c>
      <c r="C120" s="211" t="s">
        <v>642</v>
      </c>
      <c r="D120" s="207">
        <v>10</v>
      </c>
      <c r="E120" s="211" t="s">
        <v>643</v>
      </c>
      <c r="F120" s="207">
        <v>6.5</v>
      </c>
      <c r="G120" s="207">
        <f t="shared" ref="G120:G148" si="42">D120+F120</f>
        <v>16.5</v>
      </c>
      <c r="H120" s="208">
        <f t="shared" si="38"/>
        <v>21.07</v>
      </c>
      <c r="I120" s="209">
        <f t="shared" ref="I120:I154" si="43">H120*0.302</f>
        <v>6.3631399999999996</v>
      </c>
      <c r="J120" s="214">
        <v>90.11</v>
      </c>
      <c r="K120" s="209">
        <f t="shared" si="25"/>
        <v>25.787151600000001</v>
      </c>
      <c r="L120" s="209">
        <f t="shared" ref="L120:L156" si="44">SUM(H120+I120+J120+K120)</f>
        <v>143.33029160000001</v>
      </c>
      <c r="M120" s="209"/>
      <c r="N120" s="209">
        <f t="shared" ref="N120:N148" si="45">SUM(L120+M120)</f>
        <v>143.33029160000001</v>
      </c>
      <c r="O120" s="209">
        <f t="shared" ref="O120:O148" si="46">L120*0.2</f>
        <v>28.666058320000005</v>
      </c>
      <c r="P120" s="209">
        <f t="shared" ref="P120:P156" si="47">L120+O120</f>
        <v>171.99634992</v>
      </c>
      <c r="Q120" s="214">
        <v>0</v>
      </c>
      <c r="R120" s="210">
        <f t="shared" si="30"/>
        <v>171.99634992</v>
      </c>
    </row>
    <row r="121" spans="1:18" x14ac:dyDescent="0.25">
      <c r="A121" s="216" t="s">
        <v>779</v>
      </c>
      <c r="B121" s="211" t="s">
        <v>1171</v>
      </c>
      <c r="C121" s="211" t="s">
        <v>642</v>
      </c>
      <c r="D121" s="207">
        <v>10</v>
      </c>
      <c r="E121" s="211" t="s">
        <v>643</v>
      </c>
      <c r="F121" s="207">
        <v>6.5</v>
      </c>
      <c r="G121" s="207">
        <f t="shared" si="42"/>
        <v>16.5</v>
      </c>
      <c r="H121" s="208">
        <f t="shared" si="38"/>
        <v>21.07</v>
      </c>
      <c r="I121" s="209">
        <f t="shared" si="43"/>
        <v>6.3631399999999996</v>
      </c>
      <c r="J121" s="214">
        <v>81.78</v>
      </c>
      <c r="K121" s="209">
        <f t="shared" si="25"/>
        <v>25.787151600000001</v>
      </c>
      <c r="L121" s="209">
        <f t="shared" si="44"/>
        <v>135.00029160000003</v>
      </c>
      <c r="M121" s="209"/>
      <c r="N121" s="209">
        <f t="shared" si="45"/>
        <v>135.00029160000003</v>
      </c>
      <c r="O121" s="209">
        <f t="shared" si="46"/>
        <v>27.000058320000008</v>
      </c>
      <c r="P121" s="209">
        <f t="shared" si="47"/>
        <v>162.00034992000002</v>
      </c>
      <c r="Q121" s="214">
        <v>0</v>
      </c>
      <c r="R121" s="210">
        <f t="shared" si="30"/>
        <v>162.00034992000002</v>
      </c>
    </row>
    <row r="122" spans="1:18" x14ac:dyDescent="0.25">
      <c r="A122" s="216" t="s">
        <v>781</v>
      </c>
      <c r="B122" s="211" t="s">
        <v>1172</v>
      </c>
      <c r="C122" s="211" t="s">
        <v>642</v>
      </c>
      <c r="D122" s="212">
        <v>6.5</v>
      </c>
      <c r="E122" s="211" t="s">
        <v>643</v>
      </c>
      <c r="F122" s="212">
        <v>10</v>
      </c>
      <c r="G122" s="207">
        <f t="shared" si="42"/>
        <v>16.5</v>
      </c>
      <c r="H122" s="208">
        <f t="shared" si="38"/>
        <v>20.509999999999998</v>
      </c>
      <c r="I122" s="209">
        <f t="shared" si="43"/>
        <v>6.1940199999999992</v>
      </c>
      <c r="J122" s="214">
        <v>134.86000000000001</v>
      </c>
      <c r="K122" s="209">
        <f t="shared" si="25"/>
        <v>25.101778799999995</v>
      </c>
      <c r="L122" s="209">
        <f t="shared" si="44"/>
        <v>186.6657988</v>
      </c>
      <c r="M122" s="209"/>
      <c r="N122" s="209">
        <f t="shared" si="45"/>
        <v>186.6657988</v>
      </c>
      <c r="O122" s="209">
        <f t="shared" si="46"/>
        <v>37.333159760000001</v>
      </c>
      <c r="P122" s="209">
        <f t="shared" si="47"/>
        <v>223.99895856000001</v>
      </c>
      <c r="Q122" s="214">
        <v>0</v>
      </c>
      <c r="R122" s="210">
        <f t="shared" si="30"/>
        <v>223.99895856000001</v>
      </c>
    </row>
    <row r="123" spans="1:18" x14ac:dyDescent="0.25">
      <c r="A123" s="216" t="s">
        <v>783</v>
      </c>
      <c r="B123" s="211" t="s">
        <v>1173</v>
      </c>
      <c r="C123" s="211" t="s">
        <v>642</v>
      </c>
      <c r="D123" s="212">
        <v>10</v>
      </c>
      <c r="E123" s="211" t="s">
        <v>643</v>
      </c>
      <c r="F123" s="212">
        <v>6.5</v>
      </c>
      <c r="G123" s="207">
        <f t="shared" si="42"/>
        <v>16.5</v>
      </c>
      <c r="H123" s="208">
        <f t="shared" si="38"/>
        <v>21.07</v>
      </c>
      <c r="I123" s="209">
        <f t="shared" si="43"/>
        <v>6.3631399999999996</v>
      </c>
      <c r="J123" s="214">
        <v>119.28</v>
      </c>
      <c r="K123" s="209">
        <f t="shared" si="25"/>
        <v>25.787151600000001</v>
      </c>
      <c r="L123" s="209">
        <f t="shared" si="44"/>
        <v>172.50029160000003</v>
      </c>
      <c r="M123" s="209"/>
      <c r="N123" s="209">
        <f t="shared" si="45"/>
        <v>172.50029160000003</v>
      </c>
      <c r="O123" s="209">
        <f t="shared" si="46"/>
        <v>34.500058320000008</v>
      </c>
      <c r="P123" s="209">
        <f t="shared" si="47"/>
        <v>207.00034992000002</v>
      </c>
      <c r="Q123" s="214">
        <v>0</v>
      </c>
      <c r="R123" s="210">
        <f t="shared" si="30"/>
        <v>207.00034992000002</v>
      </c>
    </row>
    <row r="124" spans="1:18" x14ac:dyDescent="0.25">
      <c r="A124" s="216" t="s">
        <v>785</v>
      </c>
      <c r="B124" s="211" t="s">
        <v>1174</v>
      </c>
      <c r="C124" s="211" t="s">
        <v>642</v>
      </c>
      <c r="D124" s="212">
        <v>10</v>
      </c>
      <c r="E124" s="211" t="s">
        <v>643</v>
      </c>
      <c r="F124" s="212">
        <v>6.5</v>
      </c>
      <c r="G124" s="207">
        <f t="shared" si="42"/>
        <v>16.5</v>
      </c>
      <c r="H124" s="208">
        <f t="shared" si="38"/>
        <v>21.07</v>
      </c>
      <c r="I124" s="209">
        <f t="shared" si="43"/>
        <v>6.3631399999999996</v>
      </c>
      <c r="J124" s="214">
        <v>119.28</v>
      </c>
      <c r="K124" s="209">
        <f t="shared" si="25"/>
        <v>25.787151600000001</v>
      </c>
      <c r="L124" s="209">
        <f t="shared" si="44"/>
        <v>172.50029160000003</v>
      </c>
      <c r="M124" s="209"/>
      <c r="N124" s="209">
        <f t="shared" si="45"/>
        <v>172.50029160000003</v>
      </c>
      <c r="O124" s="209">
        <f t="shared" si="46"/>
        <v>34.500058320000008</v>
      </c>
      <c r="P124" s="209">
        <f t="shared" si="47"/>
        <v>207.00034992000002</v>
      </c>
      <c r="Q124" s="214">
        <v>0</v>
      </c>
      <c r="R124" s="210">
        <f t="shared" si="30"/>
        <v>207.00034992000002</v>
      </c>
    </row>
    <row r="125" spans="1:18" x14ac:dyDescent="0.25">
      <c r="A125" s="216" t="s">
        <v>878</v>
      </c>
      <c r="B125" s="211" t="s">
        <v>1175</v>
      </c>
      <c r="C125" s="211" t="s">
        <v>642</v>
      </c>
      <c r="D125" s="212">
        <v>10</v>
      </c>
      <c r="E125" s="211" t="s">
        <v>643</v>
      </c>
      <c r="F125" s="212">
        <v>6.5</v>
      </c>
      <c r="G125" s="207">
        <f t="shared" si="42"/>
        <v>16.5</v>
      </c>
      <c r="H125" s="208">
        <f t="shared" si="38"/>
        <v>21.07</v>
      </c>
      <c r="I125" s="209">
        <f t="shared" si="43"/>
        <v>6.3631399999999996</v>
      </c>
      <c r="J125" s="214">
        <v>127.61</v>
      </c>
      <c r="K125" s="209">
        <f t="shared" si="25"/>
        <v>25.787151600000001</v>
      </c>
      <c r="L125" s="209">
        <f t="shared" si="44"/>
        <v>180.83029160000001</v>
      </c>
      <c r="M125" s="209"/>
      <c r="N125" s="209">
        <f t="shared" si="45"/>
        <v>180.83029160000001</v>
      </c>
      <c r="O125" s="209">
        <f t="shared" si="46"/>
        <v>36.166058320000005</v>
      </c>
      <c r="P125" s="209">
        <f t="shared" si="47"/>
        <v>216.99634992</v>
      </c>
      <c r="Q125" s="214">
        <v>0</v>
      </c>
      <c r="R125" s="210">
        <f t="shared" si="30"/>
        <v>216.99634992</v>
      </c>
    </row>
    <row r="126" spans="1:18" x14ac:dyDescent="0.25">
      <c r="A126" s="216" t="s">
        <v>880</v>
      </c>
      <c r="B126" s="211" t="s">
        <v>1176</v>
      </c>
      <c r="C126" s="211" t="s">
        <v>642</v>
      </c>
      <c r="D126" s="212">
        <v>10</v>
      </c>
      <c r="E126" s="211" t="s">
        <v>643</v>
      </c>
      <c r="F126" s="212">
        <v>6.5</v>
      </c>
      <c r="G126" s="207">
        <f t="shared" si="42"/>
        <v>16.5</v>
      </c>
      <c r="H126" s="208">
        <f t="shared" si="38"/>
        <v>21.07</v>
      </c>
      <c r="I126" s="209">
        <f t="shared" si="43"/>
        <v>6.3631399999999996</v>
      </c>
      <c r="J126" s="214">
        <v>123.45</v>
      </c>
      <c r="K126" s="209">
        <f t="shared" si="25"/>
        <v>25.787151600000001</v>
      </c>
      <c r="L126" s="209">
        <f t="shared" si="44"/>
        <v>176.67029159999998</v>
      </c>
      <c r="M126" s="209"/>
      <c r="N126" s="209">
        <f t="shared" si="45"/>
        <v>176.67029159999998</v>
      </c>
      <c r="O126" s="209">
        <f t="shared" si="46"/>
        <v>35.334058319999997</v>
      </c>
      <c r="P126" s="209">
        <f t="shared" si="47"/>
        <v>212.00434991999998</v>
      </c>
      <c r="Q126" s="214">
        <v>0</v>
      </c>
      <c r="R126" s="210">
        <f t="shared" si="30"/>
        <v>212.00434991999998</v>
      </c>
    </row>
    <row r="127" spans="1:18" ht="25.5" customHeight="1" x14ac:dyDescent="0.25">
      <c r="A127" s="216" t="s">
        <v>882</v>
      </c>
      <c r="B127" s="211" t="s">
        <v>1177</v>
      </c>
      <c r="C127" s="211" t="s">
        <v>642</v>
      </c>
      <c r="D127" s="212">
        <v>10</v>
      </c>
      <c r="E127" s="211" t="s">
        <v>643</v>
      </c>
      <c r="F127" s="212">
        <v>6.5</v>
      </c>
      <c r="G127" s="207">
        <f t="shared" si="42"/>
        <v>16.5</v>
      </c>
      <c r="H127" s="208">
        <f t="shared" si="38"/>
        <v>21.07</v>
      </c>
      <c r="I127" s="209">
        <f t="shared" si="43"/>
        <v>6.3631399999999996</v>
      </c>
      <c r="J127" s="214">
        <v>135.94999999999999</v>
      </c>
      <c r="K127" s="209">
        <f t="shared" si="25"/>
        <v>25.787151600000001</v>
      </c>
      <c r="L127" s="209">
        <f t="shared" si="44"/>
        <v>189.17029159999998</v>
      </c>
      <c r="M127" s="209"/>
      <c r="N127" s="209">
        <f t="shared" si="45"/>
        <v>189.17029159999998</v>
      </c>
      <c r="O127" s="209">
        <f t="shared" si="46"/>
        <v>37.834058319999997</v>
      </c>
      <c r="P127" s="209">
        <f t="shared" si="47"/>
        <v>227.00434991999998</v>
      </c>
      <c r="Q127" s="214">
        <v>0</v>
      </c>
      <c r="R127" s="210">
        <f t="shared" si="30"/>
        <v>227.00434991999998</v>
      </c>
    </row>
    <row r="128" spans="1:18" x14ac:dyDescent="0.25">
      <c r="A128" s="216" t="s">
        <v>883</v>
      </c>
      <c r="B128" s="211" t="s">
        <v>1178</v>
      </c>
      <c r="C128" s="211" t="s">
        <v>642</v>
      </c>
      <c r="D128" s="212">
        <v>10</v>
      </c>
      <c r="E128" s="211" t="s">
        <v>643</v>
      </c>
      <c r="F128" s="212">
        <v>6.5</v>
      </c>
      <c r="G128" s="207">
        <f t="shared" si="42"/>
        <v>16.5</v>
      </c>
      <c r="H128" s="208">
        <f t="shared" si="38"/>
        <v>21.07</v>
      </c>
      <c r="I128" s="209">
        <f t="shared" si="43"/>
        <v>6.3631399999999996</v>
      </c>
      <c r="J128" s="214">
        <v>119.28</v>
      </c>
      <c r="K128" s="209">
        <f t="shared" si="25"/>
        <v>25.787151600000001</v>
      </c>
      <c r="L128" s="209">
        <f t="shared" si="44"/>
        <v>172.50029160000003</v>
      </c>
      <c r="M128" s="209"/>
      <c r="N128" s="209">
        <f t="shared" si="45"/>
        <v>172.50029160000003</v>
      </c>
      <c r="O128" s="209">
        <f t="shared" si="46"/>
        <v>34.500058320000008</v>
      </c>
      <c r="P128" s="209">
        <f t="shared" si="47"/>
        <v>207.00034992000002</v>
      </c>
      <c r="Q128" s="214">
        <v>0</v>
      </c>
      <c r="R128" s="210">
        <f t="shared" si="30"/>
        <v>207.00034992000002</v>
      </c>
    </row>
    <row r="129" spans="1:18" ht="25.5" x14ac:dyDescent="0.25">
      <c r="A129" s="216" t="s">
        <v>884</v>
      </c>
      <c r="B129" s="211" t="s">
        <v>1179</v>
      </c>
      <c r="C129" s="211" t="s">
        <v>642</v>
      </c>
      <c r="D129" s="212">
        <v>10</v>
      </c>
      <c r="E129" s="211" t="s">
        <v>643</v>
      </c>
      <c r="F129" s="212">
        <v>6.5</v>
      </c>
      <c r="G129" s="207">
        <f t="shared" si="42"/>
        <v>16.5</v>
      </c>
      <c r="H129" s="208">
        <f t="shared" si="38"/>
        <v>21.07</v>
      </c>
      <c r="I129" s="209">
        <f t="shared" si="43"/>
        <v>6.3631399999999996</v>
      </c>
      <c r="J129" s="214">
        <v>160.94999999999999</v>
      </c>
      <c r="K129" s="209">
        <f t="shared" si="25"/>
        <v>25.787151600000001</v>
      </c>
      <c r="L129" s="209">
        <f t="shared" si="44"/>
        <v>214.17029159999998</v>
      </c>
      <c r="M129" s="209"/>
      <c r="N129" s="209">
        <f t="shared" si="45"/>
        <v>214.17029159999998</v>
      </c>
      <c r="O129" s="209">
        <f t="shared" si="46"/>
        <v>42.834058319999997</v>
      </c>
      <c r="P129" s="209">
        <f t="shared" si="47"/>
        <v>257.00434991999998</v>
      </c>
      <c r="Q129" s="214">
        <v>0</v>
      </c>
      <c r="R129" s="210">
        <f t="shared" si="30"/>
        <v>257.00434991999998</v>
      </c>
    </row>
    <row r="130" spans="1:18" x14ac:dyDescent="0.25">
      <c r="A130" s="216" t="s">
        <v>885</v>
      </c>
      <c r="B130" s="211" t="s">
        <v>1180</v>
      </c>
      <c r="C130" s="211" t="s">
        <v>642</v>
      </c>
      <c r="D130" s="212">
        <v>10</v>
      </c>
      <c r="E130" s="211" t="s">
        <v>643</v>
      </c>
      <c r="F130" s="212">
        <v>6.5</v>
      </c>
      <c r="G130" s="207">
        <f t="shared" si="42"/>
        <v>16.5</v>
      </c>
      <c r="H130" s="208">
        <f t="shared" si="38"/>
        <v>21.07</v>
      </c>
      <c r="I130" s="209">
        <f t="shared" si="43"/>
        <v>6.3631399999999996</v>
      </c>
      <c r="J130" s="214">
        <v>185.95</v>
      </c>
      <c r="K130" s="209">
        <f t="shared" si="25"/>
        <v>25.787151600000001</v>
      </c>
      <c r="L130" s="209">
        <f t="shared" si="44"/>
        <v>239.17029159999998</v>
      </c>
      <c r="M130" s="209"/>
      <c r="N130" s="209">
        <f t="shared" si="45"/>
        <v>239.17029159999998</v>
      </c>
      <c r="O130" s="209">
        <f t="shared" si="46"/>
        <v>47.834058319999997</v>
      </c>
      <c r="P130" s="209">
        <f t="shared" si="47"/>
        <v>287.00434991999998</v>
      </c>
      <c r="Q130" s="214">
        <v>0</v>
      </c>
      <c r="R130" s="210">
        <f t="shared" si="30"/>
        <v>287.00434991999998</v>
      </c>
    </row>
    <row r="131" spans="1:18" x14ac:dyDescent="0.25">
      <c r="A131" s="216" t="s">
        <v>887</v>
      </c>
      <c r="B131" s="211" t="s">
        <v>1181</v>
      </c>
      <c r="C131" s="211" t="s">
        <v>642</v>
      </c>
      <c r="D131" s="212">
        <v>10</v>
      </c>
      <c r="E131" s="211" t="s">
        <v>643</v>
      </c>
      <c r="F131" s="212">
        <v>6.5</v>
      </c>
      <c r="G131" s="207">
        <f t="shared" si="42"/>
        <v>16.5</v>
      </c>
      <c r="H131" s="208">
        <f t="shared" si="38"/>
        <v>21.07</v>
      </c>
      <c r="I131" s="209">
        <f t="shared" si="43"/>
        <v>6.3631399999999996</v>
      </c>
      <c r="J131" s="214">
        <v>81.78</v>
      </c>
      <c r="K131" s="209">
        <f t="shared" si="25"/>
        <v>25.787151600000001</v>
      </c>
      <c r="L131" s="209">
        <f t="shared" si="44"/>
        <v>135.00029160000003</v>
      </c>
      <c r="M131" s="209"/>
      <c r="N131" s="209">
        <f t="shared" si="45"/>
        <v>135.00029160000003</v>
      </c>
      <c r="O131" s="209">
        <f t="shared" si="46"/>
        <v>27.000058320000008</v>
      </c>
      <c r="P131" s="209">
        <f t="shared" si="47"/>
        <v>162.00034992000002</v>
      </c>
      <c r="Q131" s="214">
        <v>0</v>
      </c>
      <c r="R131" s="210">
        <f t="shared" si="30"/>
        <v>162.00034992000002</v>
      </c>
    </row>
    <row r="132" spans="1:18" x14ac:dyDescent="0.25">
      <c r="A132" s="216" t="s">
        <v>888</v>
      </c>
      <c r="B132" s="211" t="s">
        <v>1182</v>
      </c>
      <c r="C132" s="211" t="s">
        <v>642</v>
      </c>
      <c r="D132" s="212">
        <v>10</v>
      </c>
      <c r="E132" s="211" t="s">
        <v>643</v>
      </c>
      <c r="F132" s="212">
        <v>6.5</v>
      </c>
      <c r="G132" s="207">
        <f t="shared" si="42"/>
        <v>16.5</v>
      </c>
      <c r="H132" s="208">
        <f t="shared" si="38"/>
        <v>21.07</v>
      </c>
      <c r="I132" s="209">
        <f t="shared" si="43"/>
        <v>6.3631399999999996</v>
      </c>
      <c r="J132" s="214">
        <v>85.95</v>
      </c>
      <c r="K132" s="209">
        <f t="shared" si="25"/>
        <v>25.787151600000001</v>
      </c>
      <c r="L132" s="209">
        <f t="shared" si="44"/>
        <v>139.17029159999998</v>
      </c>
      <c r="M132" s="209"/>
      <c r="N132" s="209">
        <f t="shared" si="45"/>
        <v>139.17029159999998</v>
      </c>
      <c r="O132" s="209">
        <f t="shared" si="46"/>
        <v>27.834058319999997</v>
      </c>
      <c r="P132" s="209">
        <f t="shared" si="47"/>
        <v>167.00434991999998</v>
      </c>
      <c r="Q132" s="214">
        <v>0</v>
      </c>
      <c r="R132" s="210">
        <f t="shared" si="30"/>
        <v>167.00434991999998</v>
      </c>
    </row>
    <row r="133" spans="1:18" x14ac:dyDescent="0.25">
      <c r="A133" s="216" t="s">
        <v>890</v>
      </c>
      <c r="B133" s="211" t="s">
        <v>1183</v>
      </c>
      <c r="C133" s="211" t="s">
        <v>642</v>
      </c>
      <c r="D133" s="212">
        <v>6.5</v>
      </c>
      <c r="E133" s="211" t="s">
        <v>643</v>
      </c>
      <c r="F133" s="212">
        <v>10</v>
      </c>
      <c r="G133" s="207">
        <f t="shared" si="42"/>
        <v>16.5</v>
      </c>
      <c r="H133" s="208">
        <f t="shared" si="38"/>
        <v>20.509999999999998</v>
      </c>
      <c r="I133" s="209">
        <f t="shared" si="43"/>
        <v>6.1940199999999992</v>
      </c>
      <c r="J133" s="214">
        <v>162.36000000000001</v>
      </c>
      <c r="K133" s="209">
        <f t="shared" si="25"/>
        <v>25.101778799999995</v>
      </c>
      <c r="L133" s="209">
        <f t="shared" si="44"/>
        <v>214.1657988</v>
      </c>
      <c r="M133" s="209"/>
      <c r="N133" s="209">
        <f t="shared" si="45"/>
        <v>214.1657988</v>
      </c>
      <c r="O133" s="209">
        <f t="shared" si="46"/>
        <v>42.833159760000001</v>
      </c>
      <c r="P133" s="209">
        <f t="shared" si="47"/>
        <v>256.99895856000001</v>
      </c>
      <c r="Q133" s="214">
        <v>0</v>
      </c>
      <c r="R133" s="210">
        <f t="shared" ref="R133:R159" si="48">P133+Q133</f>
        <v>256.99895856000001</v>
      </c>
    </row>
    <row r="134" spans="1:18" x14ac:dyDescent="0.25">
      <c r="A134" s="216" t="s">
        <v>892</v>
      </c>
      <c r="B134" s="211" t="s">
        <v>1184</v>
      </c>
      <c r="C134" s="211" t="s">
        <v>642</v>
      </c>
      <c r="D134" s="212">
        <v>6.5</v>
      </c>
      <c r="E134" s="211" t="s">
        <v>643</v>
      </c>
      <c r="F134" s="212">
        <v>10</v>
      </c>
      <c r="G134" s="207">
        <f t="shared" si="42"/>
        <v>16.5</v>
      </c>
      <c r="H134" s="208">
        <f t="shared" si="38"/>
        <v>20.509999999999998</v>
      </c>
      <c r="I134" s="209">
        <f t="shared" si="43"/>
        <v>6.1940199999999992</v>
      </c>
      <c r="J134" s="214">
        <v>155.69399999999999</v>
      </c>
      <c r="K134" s="209">
        <f t="shared" ref="K134:K159" si="49">(H134+I134)*0.94</f>
        <v>25.101778799999995</v>
      </c>
      <c r="L134" s="209">
        <f t="shared" si="44"/>
        <v>207.49979879999998</v>
      </c>
      <c r="M134" s="209"/>
      <c r="N134" s="209">
        <f t="shared" si="45"/>
        <v>207.49979879999998</v>
      </c>
      <c r="O134" s="209">
        <f t="shared" si="46"/>
        <v>41.499959759999996</v>
      </c>
      <c r="P134" s="209">
        <f t="shared" si="47"/>
        <v>248.99975855999998</v>
      </c>
      <c r="Q134" s="214">
        <v>0</v>
      </c>
      <c r="R134" s="210">
        <f t="shared" si="48"/>
        <v>248.99975855999998</v>
      </c>
    </row>
    <row r="135" spans="1:18" x14ac:dyDescent="0.25">
      <c r="A135" s="216" t="s">
        <v>894</v>
      </c>
      <c r="B135" s="211" t="s">
        <v>1185</v>
      </c>
      <c r="C135" s="211" t="s">
        <v>642</v>
      </c>
      <c r="D135" s="212">
        <v>6.5</v>
      </c>
      <c r="E135" s="211" t="s">
        <v>643</v>
      </c>
      <c r="F135" s="212">
        <v>10</v>
      </c>
      <c r="G135" s="207">
        <f t="shared" si="42"/>
        <v>16.5</v>
      </c>
      <c r="H135" s="208">
        <f t="shared" si="38"/>
        <v>20.509999999999998</v>
      </c>
      <c r="I135" s="209">
        <f t="shared" si="43"/>
        <v>6.1940199999999992</v>
      </c>
      <c r="J135" s="214">
        <v>150.69300000000001</v>
      </c>
      <c r="K135" s="209">
        <f t="shared" si="49"/>
        <v>25.101778799999995</v>
      </c>
      <c r="L135" s="209">
        <f t="shared" si="44"/>
        <v>202.4987988</v>
      </c>
      <c r="M135" s="209"/>
      <c r="N135" s="209">
        <f t="shared" si="45"/>
        <v>202.4987988</v>
      </c>
      <c r="O135" s="209">
        <f t="shared" si="46"/>
        <v>40.499759760000003</v>
      </c>
      <c r="P135" s="209">
        <f t="shared" si="47"/>
        <v>242.99855855999999</v>
      </c>
      <c r="Q135" s="214">
        <v>0</v>
      </c>
      <c r="R135" s="210">
        <f t="shared" si="48"/>
        <v>242.99855855999999</v>
      </c>
    </row>
    <row r="136" spans="1:18" x14ac:dyDescent="0.25">
      <c r="A136" s="216" t="s">
        <v>896</v>
      </c>
      <c r="B136" s="211" t="s">
        <v>1186</v>
      </c>
      <c r="C136" s="211" t="s">
        <v>642</v>
      </c>
      <c r="D136" s="212">
        <v>10</v>
      </c>
      <c r="E136" s="211" t="s">
        <v>643</v>
      </c>
      <c r="F136" s="212">
        <v>6.5</v>
      </c>
      <c r="G136" s="207">
        <f t="shared" si="42"/>
        <v>16.5</v>
      </c>
      <c r="H136" s="208">
        <f t="shared" si="38"/>
        <v>21.07</v>
      </c>
      <c r="I136" s="209">
        <f t="shared" si="43"/>
        <v>6.3631399999999996</v>
      </c>
      <c r="J136" s="214">
        <v>102.61</v>
      </c>
      <c r="K136" s="209">
        <f t="shared" si="49"/>
        <v>25.787151600000001</v>
      </c>
      <c r="L136" s="209">
        <f t="shared" si="44"/>
        <v>155.83029160000001</v>
      </c>
      <c r="M136" s="209"/>
      <c r="N136" s="209">
        <f t="shared" si="45"/>
        <v>155.83029160000001</v>
      </c>
      <c r="O136" s="209">
        <f t="shared" si="46"/>
        <v>31.166058320000005</v>
      </c>
      <c r="P136" s="209">
        <f t="shared" si="47"/>
        <v>186.99634992</v>
      </c>
      <c r="Q136" s="214">
        <v>0</v>
      </c>
      <c r="R136" s="210">
        <f t="shared" si="48"/>
        <v>186.99634992</v>
      </c>
    </row>
    <row r="137" spans="1:18" x14ac:dyDescent="0.25">
      <c r="A137" s="216" t="s">
        <v>898</v>
      </c>
      <c r="B137" s="211" t="s">
        <v>1187</v>
      </c>
      <c r="C137" s="211" t="s">
        <v>642</v>
      </c>
      <c r="D137" s="212">
        <v>10</v>
      </c>
      <c r="E137" s="211" t="s">
        <v>643</v>
      </c>
      <c r="F137" s="212">
        <v>6.5</v>
      </c>
      <c r="G137" s="207">
        <f t="shared" si="42"/>
        <v>16.5</v>
      </c>
      <c r="H137" s="208">
        <f t="shared" si="38"/>
        <v>21.07</v>
      </c>
      <c r="I137" s="209">
        <f t="shared" si="43"/>
        <v>6.3631399999999996</v>
      </c>
      <c r="J137" s="214">
        <v>94.28</v>
      </c>
      <c r="K137" s="209">
        <f t="shared" si="49"/>
        <v>25.787151600000001</v>
      </c>
      <c r="L137" s="209">
        <f t="shared" si="44"/>
        <v>147.50029160000003</v>
      </c>
      <c r="M137" s="209"/>
      <c r="N137" s="209">
        <f t="shared" si="45"/>
        <v>147.50029160000003</v>
      </c>
      <c r="O137" s="209">
        <f t="shared" si="46"/>
        <v>29.500058320000008</v>
      </c>
      <c r="P137" s="209">
        <f t="shared" si="47"/>
        <v>177.00034992000002</v>
      </c>
      <c r="Q137" s="214">
        <v>0</v>
      </c>
      <c r="R137" s="210">
        <f t="shared" si="48"/>
        <v>177.00034992000002</v>
      </c>
    </row>
    <row r="138" spans="1:18" x14ac:dyDescent="0.25">
      <c r="A138" s="216" t="s">
        <v>899</v>
      </c>
      <c r="B138" s="211" t="s">
        <v>1188</v>
      </c>
      <c r="C138" s="211" t="s">
        <v>642</v>
      </c>
      <c r="D138" s="212">
        <v>10</v>
      </c>
      <c r="E138" s="211" t="s">
        <v>643</v>
      </c>
      <c r="F138" s="212">
        <v>6.5</v>
      </c>
      <c r="G138" s="207">
        <f t="shared" si="42"/>
        <v>16.5</v>
      </c>
      <c r="H138" s="208">
        <f t="shared" si="38"/>
        <v>21.07</v>
      </c>
      <c r="I138" s="209">
        <f t="shared" si="43"/>
        <v>6.3631399999999996</v>
      </c>
      <c r="J138" s="214">
        <v>95.95</v>
      </c>
      <c r="K138" s="209">
        <f t="shared" si="49"/>
        <v>25.787151600000001</v>
      </c>
      <c r="L138" s="209">
        <f t="shared" si="44"/>
        <v>149.17029159999998</v>
      </c>
      <c r="M138" s="209"/>
      <c r="N138" s="209">
        <f t="shared" si="45"/>
        <v>149.17029159999998</v>
      </c>
      <c r="O138" s="209">
        <f t="shared" si="46"/>
        <v>29.834058319999997</v>
      </c>
      <c r="P138" s="209">
        <f t="shared" si="47"/>
        <v>179.00434991999998</v>
      </c>
      <c r="Q138" s="214">
        <v>0</v>
      </c>
      <c r="R138" s="210">
        <f t="shared" si="48"/>
        <v>179.00434991999998</v>
      </c>
    </row>
    <row r="139" spans="1:18" x14ac:dyDescent="0.25">
      <c r="A139" s="216" t="s">
        <v>901</v>
      </c>
      <c r="B139" s="211" t="s">
        <v>1189</v>
      </c>
      <c r="C139" s="211" t="s">
        <v>642</v>
      </c>
      <c r="D139" s="212">
        <v>10</v>
      </c>
      <c r="E139" s="211" t="s">
        <v>643</v>
      </c>
      <c r="F139" s="212">
        <v>6.5</v>
      </c>
      <c r="G139" s="207">
        <f t="shared" si="42"/>
        <v>16.5</v>
      </c>
      <c r="H139" s="208">
        <f t="shared" si="38"/>
        <v>21.07</v>
      </c>
      <c r="I139" s="209">
        <f t="shared" si="43"/>
        <v>6.3631399999999996</v>
      </c>
      <c r="J139" s="214">
        <v>160.94999999999999</v>
      </c>
      <c r="K139" s="209">
        <f t="shared" si="49"/>
        <v>25.787151600000001</v>
      </c>
      <c r="L139" s="209">
        <f t="shared" si="44"/>
        <v>214.17029159999998</v>
      </c>
      <c r="M139" s="209"/>
      <c r="N139" s="209">
        <f t="shared" si="45"/>
        <v>214.17029159999998</v>
      </c>
      <c r="O139" s="209">
        <f t="shared" si="46"/>
        <v>42.834058319999997</v>
      </c>
      <c r="P139" s="209">
        <f t="shared" si="47"/>
        <v>257.00434991999998</v>
      </c>
      <c r="Q139" s="214">
        <v>0</v>
      </c>
      <c r="R139" s="210">
        <f t="shared" si="48"/>
        <v>257.00434991999998</v>
      </c>
    </row>
    <row r="140" spans="1:18" x14ac:dyDescent="0.25">
      <c r="A140" s="216" t="s">
        <v>903</v>
      </c>
      <c r="B140" s="211" t="s">
        <v>1190</v>
      </c>
      <c r="C140" s="211" t="s">
        <v>642</v>
      </c>
      <c r="D140" s="212">
        <v>10</v>
      </c>
      <c r="E140" s="211" t="s">
        <v>643</v>
      </c>
      <c r="F140" s="212">
        <v>6.5</v>
      </c>
      <c r="G140" s="207">
        <f t="shared" si="42"/>
        <v>16.5</v>
      </c>
      <c r="H140" s="208">
        <f t="shared" si="38"/>
        <v>21.07</v>
      </c>
      <c r="I140" s="209">
        <f t="shared" si="43"/>
        <v>6.3631399999999996</v>
      </c>
      <c r="J140" s="214">
        <v>130.11000000000001</v>
      </c>
      <c r="K140" s="209">
        <f t="shared" si="49"/>
        <v>25.787151600000001</v>
      </c>
      <c r="L140" s="209">
        <f t="shared" si="44"/>
        <v>183.33029160000001</v>
      </c>
      <c r="M140" s="209"/>
      <c r="N140" s="209">
        <f t="shared" si="45"/>
        <v>183.33029160000001</v>
      </c>
      <c r="O140" s="209">
        <f t="shared" si="46"/>
        <v>36.666058320000005</v>
      </c>
      <c r="P140" s="209">
        <f t="shared" si="47"/>
        <v>219.99634992</v>
      </c>
      <c r="Q140" s="214">
        <v>0</v>
      </c>
      <c r="R140" s="210">
        <f t="shared" si="48"/>
        <v>219.99634992</v>
      </c>
    </row>
    <row r="141" spans="1:18" x14ac:dyDescent="0.25">
      <c r="A141" s="216" t="s">
        <v>904</v>
      </c>
      <c r="B141" s="211" t="s">
        <v>1191</v>
      </c>
      <c r="C141" s="211" t="s">
        <v>642</v>
      </c>
      <c r="D141" s="212">
        <v>15</v>
      </c>
      <c r="E141" s="211" t="s">
        <v>643</v>
      </c>
      <c r="F141" s="212">
        <v>17.5</v>
      </c>
      <c r="G141" s="207">
        <f t="shared" si="42"/>
        <v>32.5</v>
      </c>
      <c r="H141" s="208">
        <f t="shared" si="38"/>
        <v>40.75</v>
      </c>
      <c r="I141" s="209">
        <f t="shared" si="43"/>
        <v>12.3065</v>
      </c>
      <c r="J141" s="214">
        <v>130.4</v>
      </c>
      <c r="K141" s="209">
        <f t="shared" si="49"/>
        <v>49.873109999999997</v>
      </c>
      <c r="L141" s="209">
        <f t="shared" si="44"/>
        <v>233.32961</v>
      </c>
      <c r="M141" s="209"/>
      <c r="N141" s="209">
        <f t="shared" si="45"/>
        <v>233.32961</v>
      </c>
      <c r="O141" s="209">
        <f t="shared" si="46"/>
        <v>46.665922000000002</v>
      </c>
      <c r="P141" s="209">
        <f t="shared" si="47"/>
        <v>279.99553200000003</v>
      </c>
      <c r="Q141" s="214">
        <v>0</v>
      </c>
      <c r="R141" s="210">
        <f t="shared" si="48"/>
        <v>279.99553200000003</v>
      </c>
    </row>
    <row r="142" spans="1:18" x14ac:dyDescent="0.25">
      <c r="A142" s="216" t="s">
        <v>1258</v>
      </c>
      <c r="B142" s="211" t="s">
        <v>1192</v>
      </c>
      <c r="C142" s="211" t="s">
        <v>642</v>
      </c>
      <c r="D142" s="212">
        <v>10</v>
      </c>
      <c r="E142" s="211" t="s">
        <v>643</v>
      </c>
      <c r="F142" s="212">
        <v>6.5</v>
      </c>
      <c r="G142" s="207">
        <f t="shared" si="42"/>
        <v>16.5</v>
      </c>
      <c r="H142" s="208">
        <f t="shared" si="38"/>
        <v>21.07</v>
      </c>
      <c r="I142" s="209">
        <f t="shared" si="43"/>
        <v>6.3631399999999996</v>
      </c>
      <c r="J142" s="214">
        <v>98.45</v>
      </c>
      <c r="K142" s="209">
        <f t="shared" si="49"/>
        <v>25.787151600000001</v>
      </c>
      <c r="L142" s="209">
        <f t="shared" si="44"/>
        <v>151.67029159999998</v>
      </c>
      <c r="M142" s="209"/>
      <c r="N142" s="209">
        <f t="shared" si="45"/>
        <v>151.67029159999998</v>
      </c>
      <c r="O142" s="209">
        <f t="shared" si="46"/>
        <v>30.334058319999997</v>
      </c>
      <c r="P142" s="209">
        <f t="shared" si="47"/>
        <v>182.00434991999998</v>
      </c>
      <c r="Q142" s="214">
        <v>0</v>
      </c>
      <c r="R142" s="210">
        <f t="shared" si="48"/>
        <v>182.00434991999998</v>
      </c>
    </row>
    <row r="143" spans="1:18" x14ac:dyDescent="0.25">
      <c r="A143" s="216" t="s">
        <v>1260</v>
      </c>
      <c r="B143" s="211" t="s">
        <v>1193</v>
      </c>
      <c r="C143" s="211" t="s">
        <v>642</v>
      </c>
      <c r="D143" s="212">
        <v>7.5</v>
      </c>
      <c r="E143" s="211" t="s">
        <v>643</v>
      </c>
      <c r="F143" s="212">
        <v>10</v>
      </c>
      <c r="G143" s="207">
        <f t="shared" si="42"/>
        <v>17.5</v>
      </c>
      <c r="H143" s="208">
        <f t="shared" si="38"/>
        <v>21.85</v>
      </c>
      <c r="I143" s="209">
        <f t="shared" si="43"/>
        <v>6.5987</v>
      </c>
      <c r="J143" s="214">
        <v>23.98</v>
      </c>
      <c r="K143" s="209">
        <f t="shared" si="49"/>
        <v>26.741778</v>
      </c>
      <c r="L143" s="209">
        <f t="shared" si="44"/>
        <v>79.170478000000003</v>
      </c>
      <c r="M143" s="209"/>
      <c r="N143" s="209">
        <f t="shared" si="45"/>
        <v>79.170478000000003</v>
      </c>
      <c r="O143" s="209">
        <f t="shared" si="46"/>
        <v>15.834095600000001</v>
      </c>
      <c r="P143" s="209">
        <f t="shared" si="47"/>
        <v>95.004573600000001</v>
      </c>
      <c r="Q143" s="214">
        <v>0</v>
      </c>
      <c r="R143" s="210">
        <f t="shared" si="48"/>
        <v>95.004573600000001</v>
      </c>
    </row>
    <row r="144" spans="1:18" x14ac:dyDescent="0.25">
      <c r="A144" s="216" t="s">
        <v>1261</v>
      </c>
      <c r="B144" s="211" t="s">
        <v>1194</v>
      </c>
      <c r="C144" s="211" t="s">
        <v>642</v>
      </c>
      <c r="D144" s="212">
        <v>10</v>
      </c>
      <c r="E144" s="211" t="s">
        <v>643</v>
      </c>
      <c r="F144" s="212">
        <v>6.5</v>
      </c>
      <c r="G144" s="207">
        <f t="shared" si="42"/>
        <v>16.5</v>
      </c>
      <c r="H144" s="208">
        <f t="shared" si="38"/>
        <v>21.07</v>
      </c>
      <c r="I144" s="209">
        <f t="shared" si="43"/>
        <v>6.3631399999999996</v>
      </c>
      <c r="J144" s="214">
        <v>110.95</v>
      </c>
      <c r="K144" s="209">
        <f t="shared" si="49"/>
        <v>25.787151600000001</v>
      </c>
      <c r="L144" s="209">
        <f t="shared" si="44"/>
        <v>164.17029159999998</v>
      </c>
      <c r="M144" s="209"/>
      <c r="N144" s="209">
        <f t="shared" si="45"/>
        <v>164.17029159999998</v>
      </c>
      <c r="O144" s="209">
        <f t="shared" si="46"/>
        <v>32.834058319999997</v>
      </c>
      <c r="P144" s="209">
        <f t="shared" si="47"/>
        <v>197.00434991999998</v>
      </c>
      <c r="Q144" s="214">
        <v>0</v>
      </c>
      <c r="R144" s="210">
        <f t="shared" si="48"/>
        <v>197.00434991999998</v>
      </c>
    </row>
    <row r="145" spans="1:18" x14ac:dyDescent="0.25">
      <c r="A145" s="216" t="s">
        <v>1262</v>
      </c>
      <c r="B145" s="211" t="s">
        <v>1195</v>
      </c>
      <c r="C145" s="211" t="s">
        <v>642</v>
      </c>
      <c r="D145" s="212">
        <v>10</v>
      </c>
      <c r="E145" s="211" t="s">
        <v>643</v>
      </c>
      <c r="F145" s="212">
        <v>6.5</v>
      </c>
      <c r="G145" s="207">
        <f t="shared" si="42"/>
        <v>16.5</v>
      </c>
      <c r="H145" s="208">
        <f t="shared" si="38"/>
        <v>21.07</v>
      </c>
      <c r="I145" s="209">
        <f t="shared" si="43"/>
        <v>6.3631399999999996</v>
      </c>
      <c r="J145" s="214">
        <v>123.45</v>
      </c>
      <c r="K145" s="209">
        <f t="shared" si="49"/>
        <v>25.787151600000001</v>
      </c>
      <c r="L145" s="209">
        <f t="shared" si="44"/>
        <v>176.67029159999998</v>
      </c>
      <c r="M145" s="209"/>
      <c r="N145" s="209">
        <f t="shared" si="45"/>
        <v>176.67029159999998</v>
      </c>
      <c r="O145" s="209">
        <f t="shared" si="46"/>
        <v>35.334058319999997</v>
      </c>
      <c r="P145" s="209">
        <f t="shared" si="47"/>
        <v>212.00434991999998</v>
      </c>
      <c r="Q145" s="214">
        <v>0</v>
      </c>
      <c r="R145" s="210">
        <f t="shared" si="48"/>
        <v>212.00434991999998</v>
      </c>
    </row>
    <row r="146" spans="1:18" x14ac:dyDescent="0.25">
      <c r="A146" s="216" t="s">
        <v>1264</v>
      </c>
      <c r="B146" s="211" t="s">
        <v>1196</v>
      </c>
      <c r="C146" s="211" t="s">
        <v>642</v>
      </c>
      <c r="D146" s="212">
        <v>10</v>
      </c>
      <c r="E146" s="211" t="s">
        <v>643</v>
      </c>
      <c r="F146" s="212">
        <v>6.5</v>
      </c>
      <c r="G146" s="207">
        <f t="shared" si="42"/>
        <v>16.5</v>
      </c>
      <c r="H146" s="208">
        <f t="shared" si="38"/>
        <v>21.07</v>
      </c>
      <c r="I146" s="209">
        <f t="shared" si="43"/>
        <v>6.3631399999999996</v>
      </c>
      <c r="J146" s="214">
        <v>123.45</v>
      </c>
      <c r="K146" s="209">
        <f t="shared" si="49"/>
        <v>25.787151600000001</v>
      </c>
      <c r="L146" s="209">
        <f t="shared" si="44"/>
        <v>176.67029159999998</v>
      </c>
      <c r="M146" s="209"/>
      <c r="N146" s="209">
        <f t="shared" si="45"/>
        <v>176.67029159999998</v>
      </c>
      <c r="O146" s="209">
        <f t="shared" si="46"/>
        <v>35.334058319999997</v>
      </c>
      <c r="P146" s="209">
        <f t="shared" si="47"/>
        <v>212.00434991999998</v>
      </c>
      <c r="Q146" s="214">
        <v>0</v>
      </c>
      <c r="R146" s="210">
        <f t="shared" si="48"/>
        <v>212.00434991999998</v>
      </c>
    </row>
    <row r="147" spans="1:18" x14ac:dyDescent="0.25">
      <c r="A147" s="216" t="s">
        <v>1265</v>
      </c>
      <c r="B147" s="211" t="s">
        <v>1197</v>
      </c>
      <c r="C147" s="211" t="s">
        <v>642</v>
      </c>
      <c r="D147" s="212">
        <v>10</v>
      </c>
      <c r="E147" s="211" t="s">
        <v>643</v>
      </c>
      <c r="F147" s="212">
        <v>6.5</v>
      </c>
      <c r="G147" s="207">
        <f t="shared" si="42"/>
        <v>16.5</v>
      </c>
      <c r="H147" s="208">
        <f t="shared" si="38"/>
        <v>21.07</v>
      </c>
      <c r="I147" s="209">
        <f t="shared" si="43"/>
        <v>6.3631399999999996</v>
      </c>
      <c r="J147" s="214">
        <v>90.11</v>
      </c>
      <c r="K147" s="209">
        <f t="shared" si="49"/>
        <v>25.787151600000001</v>
      </c>
      <c r="L147" s="209">
        <f t="shared" si="44"/>
        <v>143.33029160000001</v>
      </c>
      <c r="M147" s="209"/>
      <c r="N147" s="209">
        <f t="shared" si="45"/>
        <v>143.33029160000001</v>
      </c>
      <c r="O147" s="209">
        <f t="shared" si="46"/>
        <v>28.666058320000005</v>
      </c>
      <c r="P147" s="209">
        <f t="shared" si="47"/>
        <v>171.99634992</v>
      </c>
      <c r="Q147" s="214">
        <v>0</v>
      </c>
      <c r="R147" s="210">
        <f t="shared" si="48"/>
        <v>171.99634992</v>
      </c>
    </row>
    <row r="148" spans="1:18" x14ac:dyDescent="0.25">
      <c r="A148" s="216" t="s">
        <v>1266</v>
      </c>
      <c r="B148" s="211" t="s">
        <v>1198</v>
      </c>
      <c r="C148" s="211" t="s">
        <v>642</v>
      </c>
      <c r="D148" s="212">
        <v>10</v>
      </c>
      <c r="E148" s="211" t="s">
        <v>643</v>
      </c>
      <c r="F148" s="212">
        <v>6.5</v>
      </c>
      <c r="G148" s="207">
        <f t="shared" si="42"/>
        <v>16.5</v>
      </c>
      <c r="H148" s="208">
        <f t="shared" si="38"/>
        <v>21.07</v>
      </c>
      <c r="I148" s="209">
        <f t="shared" si="43"/>
        <v>6.3631399999999996</v>
      </c>
      <c r="J148" s="214">
        <v>81.78</v>
      </c>
      <c r="K148" s="209">
        <f t="shared" si="49"/>
        <v>25.787151600000001</v>
      </c>
      <c r="L148" s="209">
        <f t="shared" si="44"/>
        <v>135.00029160000003</v>
      </c>
      <c r="M148" s="209"/>
      <c r="N148" s="209">
        <f t="shared" si="45"/>
        <v>135.00029160000003</v>
      </c>
      <c r="O148" s="209">
        <f t="shared" si="46"/>
        <v>27.000058320000008</v>
      </c>
      <c r="P148" s="209">
        <f t="shared" si="47"/>
        <v>162.00034992000002</v>
      </c>
      <c r="Q148" s="214">
        <v>0</v>
      </c>
      <c r="R148" s="210">
        <f t="shared" si="48"/>
        <v>162.00034992000002</v>
      </c>
    </row>
    <row r="149" spans="1:18" x14ac:dyDescent="0.25">
      <c r="A149" s="216" t="s">
        <v>1267</v>
      </c>
      <c r="B149" s="211" t="s">
        <v>1199</v>
      </c>
      <c r="C149" s="211" t="s">
        <v>642</v>
      </c>
      <c r="D149" s="212">
        <v>10</v>
      </c>
      <c r="E149" s="211" t="s">
        <v>643</v>
      </c>
      <c r="F149" s="212">
        <v>6.5</v>
      </c>
      <c r="G149" s="207">
        <f>D149+F149</f>
        <v>16.5</v>
      </c>
      <c r="H149" s="208">
        <f t="shared" si="38"/>
        <v>21.07</v>
      </c>
      <c r="I149" s="209">
        <f t="shared" si="43"/>
        <v>6.3631399999999996</v>
      </c>
      <c r="J149" s="214">
        <v>119.28</v>
      </c>
      <c r="K149" s="209">
        <f t="shared" si="49"/>
        <v>25.787151600000001</v>
      </c>
      <c r="L149" s="209">
        <f t="shared" si="44"/>
        <v>172.50029160000003</v>
      </c>
      <c r="M149" s="209"/>
      <c r="N149" s="209">
        <f>SUM(L149+M149)</f>
        <v>172.50029160000003</v>
      </c>
      <c r="O149" s="209">
        <f>L149*0.2</f>
        <v>34.500058320000008</v>
      </c>
      <c r="P149" s="209">
        <f t="shared" si="47"/>
        <v>207.00034992000002</v>
      </c>
      <c r="Q149" s="214">
        <v>0</v>
      </c>
      <c r="R149" s="210">
        <f>P149+Q149</f>
        <v>207.00034992000002</v>
      </c>
    </row>
    <row r="150" spans="1:18" x14ac:dyDescent="0.25">
      <c r="A150" s="216" t="s">
        <v>1268</v>
      </c>
      <c r="B150" s="211" t="s">
        <v>1200</v>
      </c>
      <c r="C150" s="211" t="s">
        <v>642</v>
      </c>
      <c r="D150" s="212">
        <v>10</v>
      </c>
      <c r="E150" s="211" t="s">
        <v>643</v>
      </c>
      <c r="F150" s="212">
        <v>6.5</v>
      </c>
      <c r="G150" s="207">
        <f>D150+F150</f>
        <v>16.5</v>
      </c>
      <c r="H150" s="208">
        <f t="shared" si="38"/>
        <v>21.07</v>
      </c>
      <c r="I150" s="209">
        <f t="shared" si="43"/>
        <v>6.3631399999999996</v>
      </c>
      <c r="J150" s="214">
        <v>119.28</v>
      </c>
      <c r="K150" s="209">
        <f t="shared" si="49"/>
        <v>25.787151600000001</v>
      </c>
      <c r="L150" s="209">
        <f t="shared" si="44"/>
        <v>172.50029160000003</v>
      </c>
      <c r="M150" s="209"/>
      <c r="N150" s="209">
        <f>SUM(L150+M150)</f>
        <v>172.50029160000003</v>
      </c>
      <c r="O150" s="209">
        <f>L150*0.2</f>
        <v>34.500058320000008</v>
      </c>
      <c r="P150" s="209">
        <f t="shared" si="47"/>
        <v>207.00034992000002</v>
      </c>
      <c r="Q150" s="214">
        <v>0</v>
      </c>
      <c r="R150" s="210">
        <f>P150+Q150</f>
        <v>207.00034992000002</v>
      </c>
    </row>
    <row r="151" spans="1:18" x14ac:dyDescent="0.25">
      <c r="A151" s="216" t="s">
        <v>1269</v>
      </c>
      <c r="B151" s="211" t="s">
        <v>1201</v>
      </c>
      <c r="C151" s="211" t="s">
        <v>642</v>
      </c>
      <c r="D151" s="212">
        <v>10</v>
      </c>
      <c r="E151" s="211" t="s">
        <v>643</v>
      </c>
      <c r="F151" s="212">
        <v>6.5</v>
      </c>
      <c r="G151" s="207">
        <f t="shared" ref="G151:G156" si="50">D151+F151</f>
        <v>16.5</v>
      </c>
      <c r="H151" s="208">
        <f t="shared" si="38"/>
        <v>21.07</v>
      </c>
      <c r="I151" s="209">
        <f t="shared" si="43"/>
        <v>6.3631399999999996</v>
      </c>
      <c r="J151" s="214">
        <v>119.28</v>
      </c>
      <c r="K151" s="209">
        <f t="shared" si="49"/>
        <v>25.787151600000001</v>
      </c>
      <c r="L151" s="209">
        <f t="shared" si="44"/>
        <v>172.50029160000003</v>
      </c>
      <c r="M151" s="209"/>
      <c r="N151" s="209">
        <f t="shared" ref="N151:N156" si="51">SUM(L151+M151)</f>
        <v>172.50029160000003</v>
      </c>
      <c r="O151" s="209">
        <f t="shared" ref="O151:O156" si="52">L151*0.2</f>
        <v>34.500058320000008</v>
      </c>
      <c r="P151" s="209">
        <f t="shared" si="47"/>
        <v>207.00034992000002</v>
      </c>
      <c r="Q151" s="214">
        <v>0</v>
      </c>
      <c r="R151" s="210">
        <f t="shared" si="48"/>
        <v>207.00034992000002</v>
      </c>
    </row>
    <row r="152" spans="1:18" x14ac:dyDescent="0.25">
      <c r="A152" s="216" t="s">
        <v>1270</v>
      </c>
      <c r="B152" s="211" t="s">
        <v>1202</v>
      </c>
      <c r="C152" s="211" t="s">
        <v>642</v>
      </c>
      <c r="D152" s="212">
        <v>10</v>
      </c>
      <c r="E152" s="211" t="s">
        <v>643</v>
      </c>
      <c r="F152" s="212">
        <v>6.5</v>
      </c>
      <c r="G152" s="207">
        <f t="shared" si="50"/>
        <v>16.5</v>
      </c>
      <c r="H152" s="208">
        <f t="shared" si="38"/>
        <v>21.07</v>
      </c>
      <c r="I152" s="209">
        <f t="shared" si="43"/>
        <v>6.3631399999999996</v>
      </c>
      <c r="J152" s="214">
        <v>119.28</v>
      </c>
      <c r="K152" s="209">
        <f t="shared" si="49"/>
        <v>25.787151600000001</v>
      </c>
      <c r="L152" s="209">
        <f t="shared" si="44"/>
        <v>172.50029160000003</v>
      </c>
      <c r="M152" s="209"/>
      <c r="N152" s="209">
        <f t="shared" si="51"/>
        <v>172.50029160000003</v>
      </c>
      <c r="O152" s="209">
        <f t="shared" si="52"/>
        <v>34.500058320000008</v>
      </c>
      <c r="P152" s="209">
        <f t="shared" si="47"/>
        <v>207.00034992000002</v>
      </c>
      <c r="Q152" s="214">
        <v>0</v>
      </c>
      <c r="R152" s="210">
        <f t="shared" si="48"/>
        <v>207.00034992000002</v>
      </c>
    </row>
    <row r="153" spans="1:18" x14ac:dyDescent="0.25">
      <c r="A153" s="216" t="s">
        <v>1271</v>
      </c>
      <c r="B153" s="211" t="s">
        <v>1203</v>
      </c>
      <c r="C153" s="211" t="s">
        <v>642</v>
      </c>
      <c r="D153" s="212">
        <v>10</v>
      </c>
      <c r="E153" s="211" t="s">
        <v>643</v>
      </c>
      <c r="F153" s="212">
        <v>6.5</v>
      </c>
      <c r="G153" s="207">
        <f t="shared" si="50"/>
        <v>16.5</v>
      </c>
      <c r="H153" s="208">
        <f t="shared" si="38"/>
        <v>21.07</v>
      </c>
      <c r="I153" s="209">
        <f t="shared" si="43"/>
        <v>6.3631399999999996</v>
      </c>
      <c r="J153" s="214">
        <v>119.28</v>
      </c>
      <c r="K153" s="209">
        <f t="shared" si="49"/>
        <v>25.787151600000001</v>
      </c>
      <c r="L153" s="209">
        <f t="shared" si="44"/>
        <v>172.50029160000003</v>
      </c>
      <c r="M153" s="209"/>
      <c r="N153" s="209">
        <f t="shared" si="51"/>
        <v>172.50029160000003</v>
      </c>
      <c r="O153" s="209">
        <f t="shared" si="52"/>
        <v>34.500058320000008</v>
      </c>
      <c r="P153" s="209">
        <f t="shared" si="47"/>
        <v>207.00034992000002</v>
      </c>
      <c r="Q153" s="214">
        <v>0</v>
      </c>
      <c r="R153" s="210">
        <f t="shared" si="48"/>
        <v>207.00034992000002</v>
      </c>
    </row>
    <row r="154" spans="1:18" x14ac:dyDescent="0.25">
      <c r="A154" s="216" t="s">
        <v>1272</v>
      </c>
      <c r="B154" s="211" t="s">
        <v>1204</v>
      </c>
      <c r="C154" s="211" t="s">
        <v>642</v>
      </c>
      <c r="D154" s="212">
        <v>10</v>
      </c>
      <c r="E154" s="211" t="s">
        <v>643</v>
      </c>
      <c r="F154" s="212">
        <v>6.5</v>
      </c>
      <c r="G154" s="207">
        <f t="shared" si="50"/>
        <v>16.5</v>
      </c>
      <c r="H154" s="208">
        <f t="shared" si="38"/>
        <v>21.07</v>
      </c>
      <c r="I154" s="209">
        <f t="shared" si="43"/>
        <v>6.3631399999999996</v>
      </c>
      <c r="J154" s="214">
        <v>119.28</v>
      </c>
      <c r="K154" s="209">
        <f t="shared" si="49"/>
        <v>25.787151600000001</v>
      </c>
      <c r="L154" s="209">
        <f t="shared" si="44"/>
        <v>172.50029160000003</v>
      </c>
      <c r="M154" s="209"/>
      <c r="N154" s="209">
        <f t="shared" si="51"/>
        <v>172.50029160000003</v>
      </c>
      <c r="O154" s="209">
        <f t="shared" si="52"/>
        <v>34.500058320000008</v>
      </c>
      <c r="P154" s="209">
        <f t="shared" si="47"/>
        <v>207.00034992000002</v>
      </c>
      <c r="Q154" s="214">
        <v>0</v>
      </c>
      <c r="R154" s="210">
        <f t="shared" si="48"/>
        <v>207.00034992000002</v>
      </c>
    </row>
    <row r="155" spans="1:18" s="185" customFormat="1" ht="15" customHeight="1" x14ac:dyDescent="0.25">
      <c r="A155" s="216" t="s">
        <v>1273</v>
      </c>
      <c r="B155" s="211" t="s">
        <v>1205</v>
      </c>
      <c r="C155" s="211" t="s">
        <v>642</v>
      </c>
      <c r="D155" s="215">
        <v>15</v>
      </c>
      <c r="E155" s="211" t="s">
        <v>643</v>
      </c>
      <c r="F155" s="215">
        <v>10.5</v>
      </c>
      <c r="G155" s="207">
        <f t="shared" si="50"/>
        <v>25.5</v>
      </c>
      <c r="H155" s="208">
        <f>D155*1.34+F155*1.18</f>
        <v>32.49</v>
      </c>
      <c r="I155" s="209">
        <f>H155*0.302</f>
        <v>9.8119800000000001</v>
      </c>
      <c r="J155" s="214">
        <v>188.77</v>
      </c>
      <c r="K155" s="209">
        <f t="shared" si="49"/>
        <v>39.763861200000001</v>
      </c>
      <c r="L155" s="209">
        <f t="shared" si="44"/>
        <v>270.8358412</v>
      </c>
      <c r="M155" s="209"/>
      <c r="N155" s="209">
        <f t="shared" si="51"/>
        <v>270.8358412</v>
      </c>
      <c r="O155" s="209">
        <f t="shared" si="52"/>
        <v>54.167168240000002</v>
      </c>
      <c r="P155" s="209">
        <f t="shared" si="47"/>
        <v>325.00300944000003</v>
      </c>
      <c r="Q155" s="214">
        <v>0</v>
      </c>
      <c r="R155" s="210">
        <f t="shared" si="48"/>
        <v>325.00300944000003</v>
      </c>
    </row>
    <row r="156" spans="1:18" x14ac:dyDescent="0.25">
      <c r="A156" s="216" t="s">
        <v>1275</v>
      </c>
      <c r="B156" s="211" t="s">
        <v>1206</v>
      </c>
      <c r="C156" s="211" t="s">
        <v>642</v>
      </c>
      <c r="D156" s="215">
        <v>15</v>
      </c>
      <c r="E156" s="211" t="s">
        <v>643</v>
      </c>
      <c r="F156" s="215">
        <v>10.5</v>
      </c>
      <c r="G156" s="207">
        <f t="shared" si="50"/>
        <v>25.5</v>
      </c>
      <c r="H156" s="208">
        <f>D156*1.34+F156*1.18</f>
        <v>32.49</v>
      </c>
      <c r="I156" s="209">
        <f>H156*0.302</f>
        <v>9.8119800000000001</v>
      </c>
      <c r="J156" s="214">
        <v>176.27</v>
      </c>
      <c r="K156" s="209">
        <f t="shared" si="49"/>
        <v>39.763861200000001</v>
      </c>
      <c r="L156" s="209">
        <f t="shared" si="44"/>
        <v>258.3358412</v>
      </c>
      <c r="M156" s="209"/>
      <c r="N156" s="209">
        <f t="shared" si="51"/>
        <v>258.3358412</v>
      </c>
      <c r="O156" s="209">
        <f t="shared" si="52"/>
        <v>51.667168240000002</v>
      </c>
      <c r="P156" s="209">
        <f t="shared" si="47"/>
        <v>310.00300944000003</v>
      </c>
      <c r="Q156" s="214">
        <v>0</v>
      </c>
      <c r="R156" s="210">
        <f t="shared" si="48"/>
        <v>310.00300944000003</v>
      </c>
    </row>
    <row r="157" spans="1:18" x14ac:dyDescent="0.25">
      <c r="A157" s="275" t="s">
        <v>1207</v>
      </c>
      <c r="B157" s="276"/>
      <c r="C157" s="202"/>
      <c r="D157" s="202"/>
      <c r="E157" s="202"/>
      <c r="F157" s="202"/>
      <c r="G157" s="202"/>
      <c r="H157" s="208"/>
      <c r="I157" s="202"/>
      <c r="J157" s="202"/>
      <c r="K157" s="209"/>
      <c r="L157" s="209"/>
      <c r="M157" s="202"/>
      <c r="N157" s="202"/>
      <c r="O157" s="209"/>
      <c r="P157" s="209"/>
      <c r="Q157" s="202"/>
      <c r="R157" s="210"/>
    </row>
    <row r="158" spans="1:18" x14ac:dyDescent="0.25">
      <c r="A158" s="216" t="s">
        <v>1276</v>
      </c>
      <c r="B158" s="211" t="s">
        <v>1208</v>
      </c>
      <c r="C158" s="211" t="s">
        <v>642</v>
      </c>
      <c r="D158" s="212">
        <v>0</v>
      </c>
      <c r="E158" s="211" t="s">
        <v>647</v>
      </c>
      <c r="F158" s="212">
        <v>15</v>
      </c>
      <c r="G158" s="207">
        <f>D158+F158</f>
        <v>15</v>
      </c>
      <c r="H158" s="208">
        <f>D158*1.34+F158*1.18</f>
        <v>17.7</v>
      </c>
      <c r="I158" s="209">
        <f>H158*0.302</f>
        <v>5.3453999999999997</v>
      </c>
      <c r="J158" s="214">
        <v>26.123999999999999</v>
      </c>
      <c r="K158" s="209">
        <f t="shared" si="49"/>
        <v>21.662676000000001</v>
      </c>
      <c r="L158" s="209">
        <f>SUM(H158+I158+J158+K158)</f>
        <v>70.832076000000001</v>
      </c>
      <c r="M158" s="209"/>
      <c r="N158" s="209">
        <f>SUM(L158+M158)</f>
        <v>70.832076000000001</v>
      </c>
      <c r="O158" s="209">
        <f>L158*0.2</f>
        <v>14.166415200000001</v>
      </c>
      <c r="P158" s="209">
        <f>L158+O158</f>
        <v>84.998491200000004</v>
      </c>
      <c r="Q158" s="214">
        <v>0</v>
      </c>
      <c r="R158" s="210">
        <f t="shared" si="48"/>
        <v>84.998491200000004</v>
      </c>
    </row>
    <row r="159" spans="1:18" x14ac:dyDescent="0.25">
      <c r="A159" s="216" t="s">
        <v>1278</v>
      </c>
      <c r="B159" s="211" t="s">
        <v>1209</v>
      </c>
      <c r="C159" s="211" t="s">
        <v>642</v>
      </c>
      <c r="D159" s="212">
        <v>0</v>
      </c>
      <c r="E159" s="211" t="s">
        <v>647</v>
      </c>
      <c r="F159" s="212">
        <v>15</v>
      </c>
      <c r="G159" s="207">
        <f>D159+F159</f>
        <v>15</v>
      </c>
      <c r="H159" s="208">
        <f>D159*1.34+F159*1.18</f>
        <v>17.7</v>
      </c>
      <c r="I159" s="209">
        <f>H159*0.302</f>
        <v>5.3453999999999997</v>
      </c>
      <c r="J159" s="214">
        <v>9.4600000000000009</v>
      </c>
      <c r="K159" s="209">
        <f t="shared" si="49"/>
        <v>21.662676000000001</v>
      </c>
      <c r="L159" s="209">
        <f>SUM(H159+I159+J159+K159)</f>
        <v>54.168075999999999</v>
      </c>
      <c r="M159" s="209"/>
      <c r="N159" s="209">
        <f>SUM(L159+M159)</f>
        <v>54.168075999999999</v>
      </c>
      <c r="O159" s="209">
        <f>L159*0.2</f>
        <v>10.833615200000001</v>
      </c>
      <c r="P159" s="209">
        <f>L159+O159</f>
        <v>65.001691199999996</v>
      </c>
      <c r="Q159" s="214">
        <v>0</v>
      </c>
      <c r="R159" s="210">
        <f t="shared" si="48"/>
        <v>65.001691199999996</v>
      </c>
    </row>
  </sheetData>
  <mergeCells count="6">
    <mergeCell ref="A92:B92"/>
    <mergeCell ref="A157:B157"/>
    <mergeCell ref="A1:C1"/>
    <mergeCell ref="A2:C2"/>
    <mergeCell ref="A5:B5"/>
    <mergeCell ref="A68:B68"/>
  </mergeCells>
  <phoneticPr fontId="0" type="noConversion"/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6"/>
  <sheetViews>
    <sheetView view="pageBreakPreview" topLeftCell="A85" zoomScale="115" zoomScaleSheetLayoutView="115" workbookViewId="0">
      <selection activeCell="C97" sqref="C97"/>
    </sheetView>
  </sheetViews>
  <sheetFormatPr defaultRowHeight="15" x14ac:dyDescent="0.25"/>
  <cols>
    <col min="1" max="1" width="4.7109375" customWidth="1"/>
    <col min="2" max="2" width="69.85546875" customWidth="1"/>
    <col min="3" max="3" width="11.85546875" style="178" customWidth="1"/>
  </cols>
  <sheetData>
    <row r="1" spans="1:4" s="149" customFormat="1" ht="12.75" customHeight="1" x14ac:dyDescent="0.25">
      <c r="A1" s="249" t="s">
        <v>946</v>
      </c>
      <c r="B1" s="249"/>
      <c r="C1" s="249"/>
      <c r="D1" s="152"/>
    </row>
    <row r="2" spans="1:4" s="149" customFormat="1" ht="12.75" customHeight="1" x14ac:dyDescent="0.25">
      <c r="A2" s="282" t="s">
        <v>947</v>
      </c>
      <c r="B2" s="282"/>
      <c r="C2" s="282"/>
      <c r="D2" s="152"/>
    </row>
    <row r="3" spans="1:4" s="149" customFormat="1" ht="12.75" customHeight="1" x14ac:dyDescent="0.25">
      <c r="A3" s="167"/>
      <c r="B3" s="167"/>
      <c r="C3" s="167"/>
      <c r="D3" s="152"/>
    </row>
    <row r="4" spans="1:4" ht="24" x14ac:dyDescent="0.25">
      <c r="A4" s="189" t="s">
        <v>91</v>
      </c>
      <c r="B4" s="19" t="s">
        <v>92</v>
      </c>
      <c r="C4" s="186" t="s">
        <v>93</v>
      </c>
    </row>
    <row r="5" spans="1:4" x14ac:dyDescent="0.25">
      <c r="A5" s="9" t="s">
        <v>94</v>
      </c>
      <c r="B5" s="277" t="s">
        <v>95</v>
      </c>
      <c r="C5" s="278"/>
    </row>
    <row r="6" spans="1:4" x14ac:dyDescent="0.25">
      <c r="A6" s="1">
        <v>1</v>
      </c>
      <c r="B6" s="7" t="s">
        <v>96</v>
      </c>
      <c r="C6" s="20">
        <v>270.36626921279992</v>
      </c>
    </row>
    <row r="7" spans="1:4" x14ac:dyDescent="0.25">
      <c r="A7" s="1">
        <v>2</v>
      </c>
      <c r="B7" s="2" t="s">
        <v>97</v>
      </c>
      <c r="C7" s="21">
        <v>311.82927252479993</v>
      </c>
    </row>
    <row r="8" spans="1:4" x14ac:dyDescent="0.25">
      <c r="A8" s="1">
        <v>3</v>
      </c>
      <c r="B8" s="2" t="s">
        <v>98</v>
      </c>
      <c r="C8" s="21">
        <v>88.981090531199982</v>
      </c>
    </row>
    <row r="9" spans="1:4" ht="15.75" customHeight="1" x14ac:dyDescent="0.25">
      <c r="A9" s="1">
        <v>4</v>
      </c>
      <c r="B9" s="2" t="s">
        <v>99</v>
      </c>
      <c r="C9" s="21">
        <v>446.76762689279985</v>
      </c>
    </row>
    <row r="10" spans="1:4" x14ac:dyDescent="0.25">
      <c r="A10" s="1">
        <v>5</v>
      </c>
      <c r="B10" s="2" t="s">
        <v>100</v>
      </c>
      <c r="C10" s="21">
        <v>151.06228519679999</v>
      </c>
    </row>
    <row r="11" spans="1:4" ht="24" x14ac:dyDescent="0.25">
      <c r="A11" s="1">
        <v>6</v>
      </c>
      <c r="B11" s="16" t="s">
        <v>101</v>
      </c>
      <c r="C11" s="22">
        <v>644.85237155520008</v>
      </c>
    </row>
    <row r="12" spans="1:4" ht="17.25" customHeight="1" x14ac:dyDescent="0.25">
      <c r="A12" s="1">
        <v>7</v>
      </c>
      <c r="B12" s="2" t="s">
        <v>102</v>
      </c>
      <c r="C12" s="21">
        <v>783.67590084479991</v>
      </c>
    </row>
    <row r="13" spans="1:4" x14ac:dyDescent="0.25">
      <c r="A13" s="1">
        <v>8</v>
      </c>
      <c r="B13" s="2" t="s">
        <v>103</v>
      </c>
      <c r="C13" s="21">
        <v>125.61770258879997</v>
      </c>
    </row>
    <row r="14" spans="1:4" ht="18.75" customHeight="1" x14ac:dyDescent="0.25">
      <c r="A14" s="1">
        <v>9</v>
      </c>
      <c r="B14" s="2" t="s">
        <v>104</v>
      </c>
      <c r="C14" s="21">
        <v>80.561020982399981</v>
      </c>
    </row>
    <row r="15" spans="1:4" ht="25.5" x14ac:dyDescent="0.25">
      <c r="A15" s="1">
        <v>10</v>
      </c>
      <c r="B15" s="2" t="s">
        <v>105</v>
      </c>
      <c r="C15" s="21">
        <v>278.27115434879994</v>
      </c>
    </row>
    <row r="16" spans="1:4" ht="25.5" x14ac:dyDescent="0.25">
      <c r="A16" s="1">
        <v>11</v>
      </c>
      <c r="B16" s="2" t="s">
        <v>106</v>
      </c>
      <c r="C16" s="21">
        <v>236.40885886079997</v>
      </c>
    </row>
    <row r="17" spans="1:3" x14ac:dyDescent="0.25">
      <c r="A17" s="1">
        <v>12</v>
      </c>
      <c r="B17" s="2" t="s">
        <v>107</v>
      </c>
      <c r="C17" s="21">
        <v>308.99287442880001</v>
      </c>
    </row>
    <row r="18" spans="1:3" x14ac:dyDescent="0.25">
      <c r="A18" s="1">
        <v>13</v>
      </c>
      <c r="B18" s="2" t="s">
        <v>108</v>
      </c>
      <c r="C18" s="21">
        <v>545.90768311680006</v>
      </c>
    </row>
    <row r="19" spans="1:3" x14ac:dyDescent="0.25">
      <c r="A19" s="1">
        <v>14</v>
      </c>
      <c r="B19" s="2" t="s">
        <v>109</v>
      </c>
      <c r="C19" s="21">
        <v>261.82778921279993</v>
      </c>
    </row>
    <row r="20" spans="1:3" x14ac:dyDescent="0.25">
      <c r="A20" s="1">
        <v>15</v>
      </c>
      <c r="B20" s="2" t="s">
        <v>110</v>
      </c>
      <c r="C20" s="21">
        <v>523.23136464959998</v>
      </c>
    </row>
    <row r="21" spans="1:3" x14ac:dyDescent="0.25">
      <c r="A21" s="1">
        <v>16</v>
      </c>
      <c r="B21" s="2" t="s">
        <v>111</v>
      </c>
      <c r="C21" s="21">
        <v>483.35879724479986</v>
      </c>
    </row>
    <row r="22" spans="1:3" x14ac:dyDescent="0.25">
      <c r="A22" s="1">
        <v>17</v>
      </c>
      <c r="B22" s="2" t="s">
        <v>112</v>
      </c>
      <c r="C22" s="21">
        <v>183.20988329279999</v>
      </c>
    </row>
    <row r="23" spans="1:3" x14ac:dyDescent="0.25">
      <c r="A23" s="1">
        <v>18</v>
      </c>
      <c r="B23" s="6" t="s">
        <v>113</v>
      </c>
      <c r="C23" s="23">
        <v>150.488263152</v>
      </c>
    </row>
    <row r="24" spans="1:3" x14ac:dyDescent="0.25">
      <c r="A24" s="1">
        <v>19</v>
      </c>
      <c r="B24" s="17" t="s">
        <v>114</v>
      </c>
      <c r="C24" s="24">
        <v>455.41628018880004</v>
      </c>
    </row>
    <row r="25" spans="1:3" x14ac:dyDescent="0.25">
      <c r="A25" s="1">
        <v>20</v>
      </c>
      <c r="B25" s="17" t="s">
        <v>115</v>
      </c>
      <c r="C25" s="25">
        <v>3141.4546847040001</v>
      </c>
    </row>
    <row r="26" spans="1:3" x14ac:dyDescent="0.25">
      <c r="A26" s="9" t="s">
        <v>116</v>
      </c>
      <c r="B26" s="277" t="s">
        <v>117</v>
      </c>
      <c r="C26" s="278"/>
    </row>
    <row r="27" spans="1:3" x14ac:dyDescent="0.25">
      <c r="A27" s="1">
        <v>21</v>
      </c>
      <c r="B27" s="7" t="s">
        <v>118</v>
      </c>
      <c r="C27" s="20">
        <v>167.40198780479997</v>
      </c>
    </row>
    <row r="28" spans="1:3" x14ac:dyDescent="0.25">
      <c r="A28" s="1">
        <v>22</v>
      </c>
      <c r="B28" s="2" t="s">
        <v>119</v>
      </c>
      <c r="C28" s="21">
        <v>175.55814780479994</v>
      </c>
    </row>
    <row r="29" spans="1:3" x14ac:dyDescent="0.25">
      <c r="A29" s="1">
        <v>23</v>
      </c>
      <c r="B29" s="2" t="s">
        <v>120</v>
      </c>
      <c r="C29" s="21">
        <v>182.6947878048</v>
      </c>
    </row>
    <row r="30" spans="1:3" x14ac:dyDescent="0.25">
      <c r="A30" s="1">
        <v>24</v>
      </c>
      <c r="B30" s="6" t="s">
        <v>121</v>
      </c>
      <c r="C30" s="23">
        <v>176.03958780479996</v>
      </c>
    </row>
    <row r="31" spans="1:3" x14ac:dyDescent="0.25">
      <c r="A31" s="9" t="s">
        <v>122</v>
      </c>
      <c r="B31" s="277" t="s">
        <v>123</v>
      </c>
      <c r="C31" s="278"/>
    </row>
    <row r="32" spans="1:3" x14ac:dyDescent="0.25">
      <c r="A32" s="1">
        <v>25</v>
      </c>
      <c r="B32" s="7" t="s">
        <v>124</v>
      </c>
      <c r="C32" s="20">
        <v>928.1809919328</v>
      </c>
    </row>
    <row r="33" spans="1:3" x14ac:dyDescent="0.25">
      <c r="A33" s="1">
        <v>26</v>
      </c>
      <c r="B33" s="2" t="s">
        <v>125</v>
      </c>
      <c r="C33" s="21">
        <v>212.34928850879993</v>
      </c>
    </row>
    <row r="34" spans="1:3" x14ac:dyDescent="0.25">
      <c r="A34" s="1">
        <v>27</v>
      </c>
      <c r="B34" s="2" t="s">
        <v>126</v>
      </c>
      <c r="C34" s="21">
        <v>135.50311294079998</v>
      </c>
    </row>
    <row r="35" spans="1:3" x14ac:dyDescent="0.25">
      <c r="A35" s="1">
        <v>28</v>
      </c>
      <c r="B35" s="2" t="s">
        <v>127</v>
      </c>
      <c r="C35" s="21">
        <v>167.53209554880002</v>
      </c>
    </row>
    <row r="36" spans="1:3" x14ac:dyDescent="0.25">
      <c r="A36" s="1">
        <v>29</v>
      </c>
      <c r="B36" s="2" t="s">
        <v>128</v>
      </c>
      <c r="C36" s="21">
        <v>140.62730258879998</v>
      </c>
    </row>
    <row r="37" spans="1:3" x14ac:dyDescent="0.25">
      <c r="A37" s="1">
        <v>30</v>
      </c>
      <c r="B37" s="17" t="s">
        <v>129</v>
      </c>
      <c r="C37" s="24">
        <v>345.048399168</v>
      </c>
    </row>
    <row r="38" spans="1:3" x14ac:dyDescent="0.25">
      <c r="A38" s="1">
        <v>31</v>
      </c>
      <c r="B38" s="2" t="s">
        <v>130</v>
      </c>
      <c r="C38" s="21">
        <v>209.23675625280001</v>
      </c>
    </row>
    <row r="39" spans="1:3" x14ac:dyDescent="0.25">
      <c r="A39" s="1">
        <v>32</v>
      </c>
      <c r="B39" s="2" t="s">
        <v>131</v>
      </c>
      <c r="C39" s="21">
        <v>475.80978689279988</v>
      </c>
    </row>
    <row r="40" spans="1:3" ht="25.5" x14ac:dyDescent="0.25">
      <c r="A40" s="1">
        <v>33</v>
      </c>
      <c r="B40" s="2" t="s">
        <v>132</v>
      </c>
      <c r="C40" s="21">
        <v>994.50197719679977</v>
      </c>
    </row>
    <row r="41" spans="1:3" x14ac:dyDescent="0.25">
      <c r="A41" s="1">
        <v>34</v>
      </c>
      <c r="B41" s="2" t="s">
        <v>133</v>
      </c>
      <c r="C41" s="21">
        <v>178.6892381568</v>
      </c>
    </row>
    <row r="42" spans="1:3" ht="28.5" customHeight="1" x14ac:dyDescent="0.25">
      <c r="A42" s="9" t="s">
        <v>134</v>
      </c>
      <c r="B42" s="277" t="s">
        <v>1821</v>
      </c>
      <c r="C42" s="278"/>
    </row>
    <row r="43" spans="1:3" x14ac:dyDescent="0.25">
      <c r="A43" s="1">
        <v>35</v>
      </c>
      <c r="B43" s="7" t="s">
        <v>1822</v>
      </c>
      <c r="C43" s="20">
        <v>275.06299111679999</v>
      </c>
    </row>
    <row r="44" spans="1:3" x14ac:dyDescent="0.25">
      <c r="A44" s="1">
        <v>36</v>
      </c>
      <c r="B44" s="2" t="s">
        <v>1823</v>
      </c>
      <c r="C44" s="21">
        <v>288.21669372479994</v>
      </c>
    </row>
    <row r="45" spans="1:3" x14ac:dyDescent="0.25">
      <c r="A45" s="1">
        <v>37</v>
      </c>
      <c r="B45" s="2" t="s">
        <v>1824</v>
      </c>
      <c r="C45" s="21">
        <v>287.08389372479996</v>
      </c>
    </row>
    <row r="46" spans="1:3" x14ac:dyDescent="0.25">
      <c r="A46" s="1">
        <v>38</v>
      </c>
      <c r="B46" s="2" t="s">
        <v>1825</v>
      </c>
      <c r="C46" s="21">
        <v>301.24389372479993</v>
      </c>
    </row>
    <row r="47" spans="1:3" x14ac:dyDescent="0.25">
      <c r="A47" s="1">
        <v>39</v>
      </c>
      <c r="B47" s="2" t="s">
        <v>1826</v>
      </c>
      <c r="C47" s="21">
        <v>162.39468329279998</v>
      </c>
    </row>
    <row r="48" spans="1:3" x14ac:dyDescent="0.25">
      <c r="A48" s="1">
        <v>40</v>
      </c>
      <c r="B48" s="2" t="s">
        <v>1827</v>
      </c>
      <c r="C48" s="21">
        <v>165.9754329408</v>
      </c>
    </row>
    <row r="49" spans="1:3" x14ac:dyDescent="0.25">
      <c r="A49" s="1">
        <v>41</v>
      </c>
      <c r="B49" s="2" t="s">
        <v>1828</v>
      </c>
      <c r="C49" s="21">
        <v>168.72153554880001</v>
      </c>
    </row>
    <row r="50" spans="1:3" x14ac:dyDescent="0.25">
      <c r="A50" s="1">
        <v>42</v>
      </c>
      <c r="B50" s="2" t="s">
        <v>1829</v>
      </c>
      <c r="C50" s="21">
        <v>174.15897554880002</v>
      </c>
    </row>
    <row r="51" spans="1:3" x14ac:dyDescent="0.25">
      <c r="A51" s="1">
        <v>43</v>
      </c>
      <c r="B51" s="2" t="s">
        <v>1830</v>
      </c>
      <c r="C51" s="21">
        <v>171.27033554879998</v>
      </c>
    </row>
    <row r="52" spans="1:3" x14ac:dyDescent="0.25">
      <c r="A52" s="1">
        <v>44</v>
      </c>
      <c r="B52" s="2" t="s">
        <v>1831</v>
      </c>
      <c r="C52" s="21">
        <v>147.42143484480002</v>
      </c>
    </row>
    <row r="53" spans="1:3" x14ac:dyDescent="0.25">
      <c r="A53" s="1">
        <v>45</v>
      </c>
      <c r="B53" s="2" t="s">
        <v>119</v>
      </c>
      <c r="C53" s="21">
        <v>144.6902851968</v>
      </c>
    </row>
    <row r="54" spans="1:3" x14ac:dyDescent="0.25">
      <c r="A54" s="1">
        <v>46</v>
      </c>
      <c r="B54" s="2" t="s">
        <v>1832</v>
      </c>
      <c r="C54" s="21">
        <v>209.67304850879998</v>
      </c>
    </row>
    <row r="55" spans="1:3" x14ac:dyDescent="0.25">
      <c r="A55" s="1">
        <v>47</v>
      </c>
      <c r="B55" s="2" t="s">
        <v>1833</v>
      </c>
      <c r="C55" s="21">
        <v>157.90772196480003</v>
      </c>
    </row>
    <row r="56" spans="1:3" x14ac:dyDescent="0.25">
      <c r="A56" s="1">
        <v>48</v>
      </c>
      <c r="B56" s="2" t="s">
        <v>1834</v>
      </c>
      <c r="C56" s="21">
        <v>251.83165049279995</v>
      </c>
    </row>
    <row r="57" spans="1:3" x14ac:dyDescent="0.25">
      <c r="A57" s="1">
        <v>49</v>
      </c>
      <c r="B57" s="2" t="s">
        <v>1835</v>
      </c>
      <c r="C57" s="21">
        <v>543.27843732479994</v>
      </c>
    </row>
    <row r="58" spans="1:3" x14ac:dyDescent="0.25">
      <c r="A58" s="1">
        <v>50</v>
      </c>
      <c r="B58" s="2" t="s">
        <v>1836</v>
      </c>
      <c r="C58" s="21">
        <v>147.9444174528</v>
      </c>
    </row>
    <row r="59" spans="1:3" ht="27.75" customHeight="1" x14ac:dyDescent="0.25">
      <c r="A59" s="1">
        <v>51</v>
      </c>
      <c r="B59" s="2" t="s">
        <v>1837</v>
      </c>
      <c r="C59" s="21">
        <v>282.37034407679994</v>
      </c>
    </row>
    <row r="60" spans="1:3" x14ac:dyDescent="0.25">
      <c r="A60" s="1">
        <v>52</v>
      </c>
      <c r="B60" s="2" t="s">
        <v>1838</v>
      </c>
      <c r="C60" s="21">
        <v>135.90668710080001</v>
      </c>
    </row>
    <row r="61" spans="1:3" x14ac:dyDescent="0.25">
      <c r="A61" s="1">
        <v>53</v>
      </c>
      <c r="B61" s="2" t="s">
        <v>1839</v>
      </c>
      <c r="C61" s="21">
        <v>411.22807442879997</v>
      </c>
    </row>
    <row r="62" spans="1:3" x14ac:dyDescent="0.25">
      <c r="A62" s="1">
        <v>54</v>
      </c>
      <c r="B62" s="2" t="s">
        <v>1840</v>
      </c>
      <c r="C62" s="21">
        <v>92.84973223679998</v>
      </c>
    </row>
    <row r="63" spans="1:3" ht="25.5" x14ac:dyDescent="0.25">
      <c r="A63" s="1">
        <v>55</v>
      </c>
      <c r="B63" s="2" t="s">
        <v>1841</v>
      </c>
      <c r="C63" s="21">
        <v>507.86629654079985</v>
      </c>
    </row>
    <row r="64" spans="1:3" ht="18" customHeight="1" x14ac:dyDescent="0.25">
      <c r="A64" s="1">
        <v>56</v>
      </c>
      <c r="B64" s="2" t="s">
        <v>1842</v>
      </c>
      <c r="C64" s="21">
        <v>510.43087078079998</v>
      </c>
    </row>
    <row r="65" spans="1:3" ht="18" customHeight="1" x14ac:dyDescent="0.25">
      <c r="A65" s="280">
        <v>57</v>
      </c>
      <c r="B65" s="2" t="s">
        <v>1843</v>
      </c>
      <c r="C65" s="21">
        <v>381.4944504767999</v>
      </c>
    </row>
    <row r="66" spans="1:3" x14ac:dyDescent="0.25">
      <c r="A66" s="281"/>
      <c r="B66" s="3" t="s">
        <v>1844</v>
      </c>
      <c r="C66" s="26">
        <v>320.9060658816</v>
      </c>
    </row>
    <row r="67" spans="1:3" x14ac:dyDescent="0.25">
      <c r="A67" s="280">
        <v>58</v>
      </c>
      <c r="B67" s="2" t="s">
        <v>1845</v>
      </c>
      <c r="C67" s="21">
        <v>306.36084478079999</v>
      </c>
    </row>
    <row r="68" spans="1:3" x14ac:dyDescent="0.25">
      <c r="A68" s="281"/>
      <c r="B68" s="3" t="s">
        <v>1844</v>
      </c>
      <c r="C68" s="26">
        <v>246.77392108799998</v>
      </c>
    </row>
    <row r="69" spans="1:3" x14ac:dyDescent="0.25">
      <c r="A69" s="1">
        <v>59</v>
      </c>
      <c r="B69" s="2" t="s">
        <v>1846</v>
      </c>
      <c r="C69" s="21">
        <v>143.64338258879997</v>
      </c>
    </row>
    <row r="70" spans="1:3" ht="18" customHeight="1" x14ac:dyDescent="0.25">
      <c r="A70" s="1">
        <v>60</v>
      </c>
      <c r="B70" s="2" t="s">
        <v>1847</v>
      </c>
      <c r="C70" s="21">
        <v>257.83293886079997</v>
      </c>
    </row>
    <row r="71" spans="1:3" x14ac:dyDescent="0.25">
      <c r="A71" s="1">
        <v>61</v>
      </c>
      <c r="B71" s="2" t="s">
        <v>111</v>
      </c>
      <c r="C71" s="21">
        <v>499.01175401279988</v>
      </c>
    </row>
    <row r="72" spans="1:3" x14ac:dyDescent="0.25">
      <c r="A72" s="1">
        <v>62</v>
      </c>
      <c r="B72" s="2" t="s">
        <v>112</v>
      </c>
      <c r="C72" s="21">
        <v>183.1647355488</v>
      </c>
    </row>
    <row r="73" spans="1:3" x14ac:dyDescent="0.25">
      <c r="A73" s="1">
        <v>63</v>
      </c>
      <c r="B73" s="2" t="s">
        <v>121</v>
      </c>
      <c r="C73" s="21">
        <v>167.1639355488</v>
      </c>
    </row>
    <row r="74" spans="1:3" x14ac:dyDescent="0.25">
      <c r="A74" s="1">
        <v>64</v>
      </c>
      <c r="B74" s="2" t="s">
        <v>1848</v>
      </c>
      <c r="C74" s="21">
        <v>161.07513554880001</v>
      </c>
    </row>
    <row r="75" spans="1:3" x14ac:dyDescent="0.25">
      <c r="A75" s="1">
        <v>65</v>
      </c>
      <c r="B75" s="6" t="s">
        <v>1849</v>
      </c>
      <c r="C75" s="23">
        <v>170.8455355488</v>
      </c>
    </row>
    <row r="76" spans="1:3" ht="25.5" x14ac:dyDescent="0.25">
      <c r="A76" s="1">
        <v>66</v>
      </c>
      <c r="B76" s="2" t="s">
        <v>1850</v>
      </c>
      <c r="C76" s="21">
        <v>668.73498268799983</v>
      </c>
    </row>
    <row r="77" spans="1:3" ht="16.5" customHeight="1" x14ac:dyDescent="0.25">
      <c r="A77" s="1">
        <v>67</v>
      </c>
      <c r="B77" s="2" t="s">
        <v>1851</v>
      </c>
      <c r="C77" s="21">
        <v>1502.093519328</v>
      </c>
    </row>
    <row r="78" spans="1:3" ht="16.5" customHeight="1" x14ac:dyDescent="0.25">
      <c r="A78" s="1">
        <v>68</v>
      </c>
      <c r="B78" s="17" t="s">
        <v>1852</v>
      </c>
      <c r="C78" s="27">
        <v>272.80612670400001</v>
      </c>
    </row>
    <row r="79" spans="1:3" x14ac:dyDescent="0.25">
      <c r="A79" s="9" t="s">
        <v>1853</v>
      </c>
      <c r="B79" s="277" t="s">
        <v>1854</v>
      </c>
      <c r="C79" s="278"/>
    </row>
    <row r="80" spans="1:3" x14ac:dyDescent="0.25">
      <c r="A80" s="279">
        <v>69</v>
      </c>
      <c r="B80" s="7" t="s">
        <v>1855</v>
      </c>
      <c r="C80" s="20">
        <v>81.099100982399989</v>
      </c>
    </row>
    <row r="81" spans="1:3" x14ac:dyDescent="0.25">
      <c r="A81" s="279"/>
      <c r="B81" s="3" t="s">
        <v>1844</v>
      </c>
      <c r="C81" s="26">
        <v>63.931199798400009</v>
      </c>
    </row>
    <row r="82" spans="1:3" x14ac:dyDescent="0.25">
      <c r="A82" s="1">
        <v>70</v>
      </c>
      <c r="B82" s="7" t="s">
        <v>1856</v>
      </c>
      <c r="C82" s="20">
        <v>79.723441123199962</v>
      </c>
    </row>
    <row r="83" spans="1:3" x14ac:dyDescent="0.25">
      <c r="A83" s="1">
        <v>71</v>
      </c>
      <c r="B83" s="2" t="s">
        <v>1830</v>
      </c>
      <c r="C83" s="21">
        <v>167.77281554879997</v>
      </c>
    </row>
    <row r="84" spans="1:3" x14ac:dyDescent="0.25">
      <c r="A84" s="1">
        <v>72</v>
      </c>
      <c r="B84" s="2" t="s">
        <v>1857</v>
      </c>
      <c r="C84" s="21">
        <v>81.254860982399975</v>
      </c>
    </row>
    <row r="85" spans="1:3" x14ac:dyDescent="0.25">
      <c r="A85" s="279">
        <v>73</v>
      </c>
      <c r="B85" s="2" t="s">
        <v>118</v>
      </c>
      <c r="C85" s="21">
        <v>137.96522258879997</v>
      </c>
    </row>
    <row r="86" spans="1:3" x14ac:dyDescent="0.25">
      <c r="A86" s="279"/>
      <c r="B86" s="3" t="s">
        <v>1844</v>
      </c>
      <c r="C86" s="26">
        <v>117.75717223679999</v>
      </c>
    </row>
    <row r="87" spans="1:3" x14ac:dyDescent="0.25">
      <c r="A87" s="279">
        <v>74</v>
      </c>
      <c r="B87" s="2" t="s">
        <v>1858</v>
      </c>
      <c r="C87" s="21">
        <v>117.75717223679999</v>
      </c>
    </row>
    <row r="88" spans="1:3" x14ac:dyDescent="0.25">
      <c r="A88" s="279"/>
      <c r="B88" s="3" t="s">
        <v>1844</v>
      </c>
      <c r="C88" s="26">
        <v>97.549121884799973</v>
      </c>
    </row>
    <row r="89" spans="1:3" x14ac:dyDescent="0.25">
      <c r="A89" s="1">
        <v>75</v>
      </c>
      <c r="B89" s="17" t="s">
        <v>1859</v>
      </c>
      <c r="C89" s="25">
        <v>385.49510642879994</v>
      </c>
    </row>
    <row r="90" spans="1:3" x14ac:dyDescent="0.25">
      <c r="A90" s="280">
        <v>76</v>
      </c>
      <c r="B90" s="2" t="s">
        <v>1839</v>
      </c>
      <c r="C90" s="21">
        <v>153.70753745279995</v>
      </c>
    </row>
    <row r="91" spans="1:3" x14ac:dyDescent="0.25">
      <c r="A91" s="281"/>
      <c r="B91" s="11" t="s">
        <v>1844</v>
      </c>
      <c r="C91" s="28">
        <v>95.028612998399993</v>
      </c>
    </row>
    <row r="92" spans="1:3" x14ac:dyDescent="0.25">
      <c r="A92" s="280">
        <v>77</v>
      </c>
      <c r="B92" s="2" t="s">
        <v>111</v>
      </c>
      <c r="C92" s="21">
        <v>352.41089513279991</v>
      </c>
    </row>
    <row r="93" spans="1:3" x14ac:dyDescent="0.25">
      <c r="A93" s="281"/>
      <c r="B93" s="3" t="s">
        <v>1844</v>
      </c>
      <c r="C93" s="26">
        <v>205.94723815679998</v>
      </c>
    </row>
    <row r="94" spans="1:3" x14ac:dyDescent="0.25">
      <c r="A94" s="1">
        <v>78</v>
      </c>
      <c r="B94" s="2" t="s">
        <v>112</v>
      </c>
      <c r="C94" s="21">
        <v>153.5659374528</v>
      </c>
    </row>
    <row r="95" spans="1:3" x14ac:dyDescent="0.25">
      <c r="A95" s="279">
        <v>79</v>
      </c>
      <c r="B95" s="2" t="s">
        <v>121</v>
      </c>
      <c r="C95" s="21">
        <v>153.3278851968</v>
      </c>
    </row>
    <row r="96" spans="1:3" x14ac:dyDescent="0.25">
      <c r="A96" s="279"/>
      <c r="B96" s="3" t="s">
        <v>1844</v>
      </c>
      <c r="C96" s="26">
        <v>110.4081322368</v>
      </c>
    </row>
    <row r="97" spans="1:3" ht="17.25" customHeight="1" x14ac:dyDescent="0.25">
      <c r="A97" s="1">
        <v>80</v>
      </c>
      <c r="B97" s="7" t="s">
        <v>1860</v>
      </c>
      <c r="C97" s="20">
        <v>143.85270533759999</v>
      </c>
    </row>
    <row r="98" spans="1:3" x14ac:dyDescent="0.25">
      <c r="A98" s="1">
        <v>81</v>
      </c>
      <c r="B98" s="2" t="s">
        <v>1861</v>
      </c>
      <c r="C98" s="21">
        <v>205.36574076479997</v>
      </c>
    </row>
    <row r="99" spans="1:3" x14ac:dyDescent="0.25">
      <c r="A99" s="279">
        <v>82</v>
      </c>
      <c r="B99" s="2" t="s">
        <v>1862</v>
      </c>
      <c r="C99" s="21">
        <v>917.31942233279983</v>
      </c>
    </row>
    <row r="100" spans="1:3" x14ac:dyDescent="0.25">
      <c r="A100" s="279"/>
      <c r="B100" s="3" t="s">
        <v>1844</v>
      </c>
      <c r="C100" s="26">
        <v>498.13650175679993</v>
      </c>
    </row>
    <row r="101" spans="1:3" x14ac:dyDescent="0.25">
      <c r="A101" s="280">
        <v>83</v>
      </c>
      <c r="B101" s="2" t="s">
        <v>119</v>
      </c>
      <c r="C101" s="21">
        <v>130.56253318080002</v>
      </c>
    </row>
    <row r="102" spans="1:3" x14ac:dyDescent="0.25">
      <c r="A102" s="281"/>
      <c r="B102" s="11" t="s">
        <v>1844</v>
      </c>
      <c r="C102" s="28">
        <v>110.35448282879997</v>
      </c>
    </row>
    <row r="103" spans="1:3" x14ac:dyDescent="0.25">
      <c r="A103" s="9" t="s">
        <v>1452</v>
      </c>
      <c r="B103" s="277" t="s">
        <v>1453</v>
      </c>
      <c r="C103" s="278"/>
    </row>
    <row r="104" spans="1:3" x14ac:dyDescent="0.25">
      <c r="A104" s="234" t="s">
        <v>1454</v>
      </c>
      <c r="B104" s="235" t="s">
        <v>1455</v>
      </c>
      <c r="C104" s="236">
        <v>305.64999999999998</v>
      </c>
    </row>
    <row r="105" spans="1:3" ht="25.5" customHeight="1" x14ac:dyDescent="0.25">
      <c r="A105" s="9" t="s">
        <v>1863</v>
      </c>
      <c r="B105" s="277" t="s">
        <v>1864</v>
      </c>
      <c r="C105" s="278"/>
    </row>
    <row r="106" spans="1:3" x14ac:dyDescent="0.25">
      <c r="A106" s="1">
        <v>84</v>
      </c>
      <c r="B106" s="7" t="s">
        <v>1865</v>
      </c>
      <c r="C106" s="20">
        <v>436.43525330879993</v>
      </c>
    </row>
    <row r="107" spans="1:3" x14ac:dyDescent="0.25">
      <c r="A107" s="1">
        <v>85</v>
      </c>
      <c r="B107" s="2" t="s">
        <v>1866</v>
      </c>
      <c r="C107" s="21">
        <v>334.03121513279984</v>
      </c>
    </row>
    <row r="108" spans="1:3" x14ac:dyDescent="0.25">
      <c r="A108" s="1">
        <v>86</v>
      </c>
      <c r="B108" s="2" t="s">
        <v>1867</v>
      </c>
      <c r="C108" s="21">
        <v>172.64118780479998</v>
      </c>
    </row>
    <row r="109" spans="1:3" x14ac:dyDescent="0.25">
      <c r="A109" s="1">
        <v>87</v>
      </c>
      <c r="B109" s="2" t="s">
        <v>1868</v>
      </c>
      <c r="C109" s="21">
        <v>111.2975444928</v>
      </c>
    </row>
    <row r="110" spans="1:3" ht="25.5" x14ac:dyDescent="0.25">
      <c r="A110" s="1">
        <v>88</v>
      </c>
      <c r="B110" s="2" t="s">
        <v>168</v>
      </c>
      <c r="C110" s="21">
        <v>61.354431532800007</v>
      </c>
    </row>
    <row r="111" spans="1:3" ht="17.25" customHeight="1" x14ac:dyDescent="0.25">
      <c r="A111" s="1">
        <v>89</v>
      </c>
      <c r="B111" s="2" t="s">
        <v>169</v>
      </c>
      <c r="C111" s="21">
        <v>258.1816033728</v>
      </c>
    </row>
    <row r="112" spans="1:3" x14ac:dyDescent="0.25">
      <c r="A112" s="1">
        <v>90</v>
      </c>
      <c r="B112" s="6" t="s">
        <v>170</v>
      </c>
      <c r="C112" s="23">
        <v>361.72550738879994</v>
      </c>
    </row>
    <row r="113" spans="1:3" ht="25.5" customHeight="1" x14ac:dyDescent="0.25">
      <c r="A113" s="9" t="s">
        <v>171</v>
      </c>
      <c r="B113" s="277" t="s">
        <v>172</v>
      </c>
      <c r="C113" s="278"/>
    </row>
    <row r="114" spans="1:3" x14ac:dyDescent="0.25">
      <c r="A114" s="1">
        <v>91</v>
      </c>
      <c r="B114" s="17" t="s">
        <v>173</v>
      </c>
      <c r="C114" s="25">
        <v>478.07773348799992</v>
      </c>
    </row>
    <row r="115" spans="1:3" x14ac:dyDescent="0.25">
      <c r="A115" s="1">
        <v>92</v>
      </c>
      <c r="B115" s="17" t="s">
        <v>174</v>
      </c>
      <c r="C115" s="25">
        <v>163.235809626188</v>
      </c>
    </row>
    <row r="116" spans="1:3" x14ac:dyDescent="0.25">
      <c r="A116" s="1">
        <v>93</v>
      </c>
      <c r="B116" s="17" t="s">
        <v>175</v>
      </c>
      <c r="C116" s="25">
        <v>262.29861374399997</v>
      </c>
    </row>
    <row r="117" spans="1:3" x14ac:dyDescent="0.25">
      <c r="A117" s="1">
        <v>94</v>
      </c>
      <c r="B117" s="17" t="s">
        <v>1829</v>
      </c>
      <c r="C117" s="25">
        <v>180.538773744</v>
      </c>
    </row>
    <row r="118" spans="1:3" x14ac:dyDescent="0.25">
      <c r="A118" s="1">
        <v>95</v>
      </c>
      <c r="B118" s="17" t="s">
        <v>176</v>
      </c>
      <c r="C118" s="25">
        <v>118.63312852800001</v>
      </c>
    </row>
    <row r="119" spans="1:3" x14ac:dyDescent="0.25">
      <c r="A119" s="1">
        <v>96</v>
      </c>
      <c r="B119" s="17" t="s">
        <v>177</v>
      </c>
      <c r="C119" s="25">
        <v>71.649455567999993</v>
      </c>
    </row>
    <row r="120" spans="1:3" x14ac:dyDescent="0.25">
      <c r="A120" s="1">
        <v>97</v>
      </c>
      <c r="B120" s="17" t="s">
        <v>178</v>
      </c>
      <c r="C120" s="27">
        <v>179.46355113599998</v>
      </c>
    </row>
    <row r="121" spans="1:3" ht="17.25" customHeight="1" x14ac:dyDescent="0.25">
      <c r="A121" s="9" t="s">
        <v>179</v>
      </c>
      <c r="B121" s="277" t="s">
        <v>180</v>
      </c>
      <c r="C121" s="278"/>
    </row>
    <row r="122" spans="1:3" ht="27" customHeight="1" x14ac:dyDescent="0.25">
      <c r="A122" s="280">
        <v>98</v>
      </c>
      <c r="B122" s="2" t="s">
        <v>181</v>
      </c>
      <c r="C122" s="21">
        <v>590.49840386879987</v>
      </c>
    </row>
    <row r="123" spans="1:3" x14ac:dyDescent="0.25">
      <c r="A123" s="283"/>
      <c r="B123" s="3" t="s">
        <v>182</v>
      </c>
      <c r="C123" s="26">
        <v>489.45815210879988</v>
      </c>
    </row>
    <row r="124" spans="1:3" x14ac:dyDescent="0.25">
      <c r="A124" s="281"/>
      <c r="B124" s="3" t="s">
        <v>183</v>
      </c>
      <c r="C124" s="26">
        <v>430.37195886719985</v>
      </c>
    </row>
    <row r="125" spans="1:3" ht="25.5" customHeight="1" x14ac:dyDescent="0.25">
      <c r="A125" s="280">
        <v>99</v>
      </c>
      <c r="B125" s="2" t="s">
        <v>184</v>
      </c>
      <c r="C125" s="21">
        <v>545.07499865279988</v>
      </c>
    </row>
    <row r="126" spans="1:3" x14ac:dyDescent="0.25">
      <c r="A126" s="283"/>
      <c r="B126" s="3" t="s">
        <v>182</v>
      </c>
      <c r="C126" s="26">
        <v>444.03474689279989</v>
      </c>
    </row>
    <row r="127" spans="1:3" x14ac:dyDescent="0.25">
      <c r="A127" s="281"/>
      <c r="B127" s="3" t="s">
        <v>183</v>
      </c>
      <c r="C127" s="28">
        <v>384.94855365119986</v>
      </c>
    </row>
    <row r="128" spans="1:3" ht="27" customHeight="1" x14ac:dyDescent="0.25">
      <c r="A128" s="13" t="s">
        <v>185</v>
      </c>
      <c r="B128" s="17" t="s">
        <v>186</v>
      </c>
      <c r="C128" s="24">
        <v>798.84505402560012</v>
      </c>
    </row>
    <row r="129" spans="1:3" ht="25.5" x14ac:dyDescent="0.25">
      <c r="A129" s="13" t="s">
        <v>187</v>
      </c>
      <c r="B129" s="6" t="s">
        <v>188</v>
      </c>
      <c r="C129" s="23">
        <v>1366.2265787808001</v>
      </c>
    </row>
    <row r="130" spans="1:3" ht="28.5" customHeight="1" x14ac:dyDescent="0.25">
      <c r="A130" s="13" t="s">
        <v>189</v>
      </c>
      <c r="B130" s="2" t="s">
        <v>190</v>
      </c>
      <c r="C130" s="21">
        <v>133.26583294080001</v>
      </c>
    </row>
    <row r="131" spans="1:3" ht="18" customHeight="1" x14ac:dyDescent="0.25">
      <c r="A131" s="13" t="s">
        <v>191</v>
      </c>
      <c r="B131" s="18" t="s">
        <v>192</v>
      </c>
      <c r="C131" s="22">
        <v>534.6533508</v>
      </c>
    </row>
    <row r="132" spans="1:3" ht="24" x14ac:dyDescent="0.25">
      <c r="A132" s="13" t="s">
        <v>193</v>
      </c>
      <c r="B132" s="18" t="s">
        <v>194</v>
      </c>
      <c r="C132" s="22">
        <v>223.71513705600003</v>
      </c>
    </row>
    <row r="133" spans="1:3" x14ac:dyDescent="0.25">
      <c r="A133" s="5">
        <v>105</v>
      </c>
      <c r="B133" s="277" t="s">
        <v>195</v>
      </c>
      <c r="C133" s="278"/>
    </row>
    <row r="134" spans="1:3" x14ac:dyDescent="0.25">
      <c r="A134" s="1">
        <v>105</v>
      </c>
      <c r="B134" s="7" t="s">
        <v>196</v>
      </c>
      <c r="C134" s="20">
        <v>895.56637438079986</v>
      </c>
    </row>
    <row r="135" spans="1:3" ht="18" customHeight="1" x14ac:dyDescent="0.25">
      <c r="A135" s="1">
        <v>106</v>
      </c>
      <c r="B135" s="2" t="s">
        <v>197</v>
      </c>
      <c r="C135" s="21">
        <v>415.17590225279992</v>
      </c>
    </row>
    <row r="136" spans="1:3" x14ac:dyDescent="0.25">
      <c r="A136" s="1">
        <v>107</v>
      </c>
      <c r="B136" s="2" t="s">
        <v>198</v>
      </c>
      <c r="C136" s="21">
        <v>701.31526903680003</v>
      </c>
    </row>
    <row r="137" spans="1:3" x14ac:dyDescent="0.25">
      <c r="A137" s="1">
        <v>108</v>
      </c>
      <c r="B137" s="2" t="s">
        <v>199</v>
      </c>
      <c r="C137" s="21">
        <v>415.17590225279992</v>
      </c>
    </row>
    <row r="138" spans="1:3" x14ac:dyDescent="0.25">
      <c r="A138" s="1">
        <v>109</v>
      </c>
      <c r="B138" s="2" t="s">
        <v>200</v>
      </c>
      <c r="C138" s="21">
        <v>52.433631532799986</v>
      </c>
    </row>
    <row r="139" spans="1:3" x14ac:dyDescent="0.25">
      <c r="A139" s="1">
        <v>110</v>
      </c>
      <c r="B139" s="2" t="s">
        <v>201</v>
      </c>
      <c r="C139" s="21">
        <v>74.199281884799987</v>
      </c>
    </row>
    <row r="140" spans="1:3" x14ac:dyDescent="0.25">
      <c r="A140" s="1">
        <v>111</v>
      </c>
      <c r="B140" s="2" t="s">
        <v>202</v>
      </c>
      <c r="C140" s="21">
        <v>811.30370340479999</v>
      </c>
    </row>
    <row r="141" spans="1:3" x14ac:dyDescent="0.25">
      <c r="A141" s="5" t="s">
        <v>203</v>
      </c>
      <c r="B141" s="8" t="s">
        <v>204</v>
      </c>
      <c r="C141" s="187"/>
    </row>
    <row r="142" spans="1:3" x14ac:dyDescent="0.25">
      <c r="A142" s="1">
        <v>112</v>
      </c>
      <c r="B142" s="14" t="s">
        <v>205</v>
      </c>
      <c r="C142" s="29">
        <v>85.839505920000008</v>
      </c>
    </row>
    <row r="143" spans="1:3" x14ac:dyDescent="0.25">
      <c r="A143" s="1">
        <v>113</v>
      </c>
      <c r="B143" s="15" t="s">
        <v>206</v>
      </c>
      <c r="C143" s="30">
        <v>505.02242649599998</v>
      </c>
    </row>
    <row r="144" spans="1:3" x14ac:dyDescent="0.25">
      <c r="A144" s="12">
        <v>114</v>
      </c>
      <c r="B144" s="15" t="s">
        <v>207</v>
      </c>
      <c r="C144" s="30">
        <v>321.73584811199999</v>
      </c>
    </row>
    <row r="145" spans="1:3" ht="27" customHeight="1" x14ac:dyDescent="0.25">
      <c r="A145" s="9" t="s">
        <v>208</v>
      </c>
      <c r="B145" s="277" t="s">
        <v>209</v>
      </c>
      <c r="C145" s="278"/>
    </row>
    <row r="146" spans="1:3" x14ac:dyDescent="0.25">
      <c r="A146" s="1">
        <v>115</v>
      </c>
      <c r="B146" s="7" t="s">
        <v>210</v>
      </c>
      <c r="C146" s="20">
        <v>367.99635888</v>
      </c>
    </row>
    <row r="147" spans="1:3" x14ac:dyDescent="0.25">
      <c r="A147" s="1">
        <v>116</v>
      </c>
      <c r="B147" s="2" t="s">
        <v>211</v>
      </c>
      <c r="C147" s="21">
        <v>232.99603200000001</v>
      </c>
    </row>
    <row r="148" spans="1:3" ht="18" customHeight="1" x14ac:dyDescent="0.25">
      <c r="A148" s="1">
        <v>117</v>
      </c>
      <c r="B148" s="2" t="s">
        <v>212</v>
      </c>
      <c r="C148" s="21">
        <v>514.00180319999993</v>
      </c>
    </row>
    <row r="149" spans="1:3" x14ac:dyDescent="0.25">
      <c r="A149" s="1">
        <v>118</v>
      </c>
      <c r="B149" s="2" t="s">
        <v>213</v>
      </c>
      <c r="C149" s="21">
        <v>313.99603200000001</v>
      </c>
    </row>
    <row r="150" spans="1:3" x14ac:dyDescent="0.25">
      <c r="A150" s="1">
        <v>119</v>
      </c>
      <c r="B150" s="2" t="s">
        <v>214</v>
      </c>
      <c r="C150" s="21">
        <v>636.99509520000004</v>
      </c>
    </row>
    <row r="151" spans="1:3" x14ac:dyDescent="0.25">
      <c r="A151" s="1">
        <v>120</v>
      </c>
      <c r="B151" s="2" t="s">
        <v>215</v>
      </c>
      <c r="C151" s="21">
        <v>38.998411199999993</v>
      </c>
    </row>
    <row r="152" spans="1:3" x14ac:dyDescent="0.25">
      <c r="A152" s="1">
        <v>121</v>
      </c>
      <c r="B152" s="2" t="s">
        <v>216</v>
      </c>
      <c r="C152" s="21">
        <v>826.99796159999983</v>
      </c>
    </row>
    <row r="153" spans="1:3" x14ac:dyDescent="0.25">
      <c r="A153" s="1">
        <v>122</v>
      </c>
      <c r="B153" s="2" t="s">
        <v>217</v>
      </c>
      <c r="C153" s="21">
        <v>39.999211199999998</v>
      </c>
    </row>
    <row r="154" spans="1:3" x14ac:dyDescent="0.25">
      <c r="A154" s="1">
        <v>123</v>
      </c>
      <c r="B154" s="2" t="s">
        <v>218</v>
      </c>
      <c r="C154" s="21">
        <v>58.997752968</v>
      </c>
    </row>
    <row r="155" spans="1:3" x14ac:dyDescent="0.25">
      <c r="A155" s="1">
        <v>124</v>
      </c>
      <c r="B155" s="2" t="s">
        <v>219</v>
      </c>
      <c r="C155" s="21">
        <v>285.00244319999996</v>
      </c>
    </row>
    <row r="156" spans="1:3" x14ac:dyDescent="0.25">
      <c r="A156" s="1">
        <v>125</v>
      </c>
      <c r="B156" s="2" t="s">
        <v>220</v>
      </c>
      <c r="C156" s="21">
        <v>359.99697600000002</v>
      </c>
    </row>
    <row r="157" spans="1:3" x14ac:dyDescent="0.25">
      <c r="A157" s="1">
        <v>126</v>
      </c>
      <c r="B157" s="2" t="s">
        <v>1456</v>
      </c>
      <c r="C157" s="21">
        <v>192.99597166199999</v>
      </c>
    </row>
    <row r="158" spans="1:3" x14ac:dyDescent="0.25">
      <c r="A158" s="1">
        <v>127</v>
      </c>
      <c r="B158" s="2" t="s">
        <v>1457</v>
      </c>
      <c r="C158" s="21">
        <v>603.996984</v>
      </c>
    </row>
    <row r="159" spans="1:3" x14ac:dyDescent="0.25">
      <c r="A159" s="1">
        <v>128</v>
      </c>
      <c r="B159" s="2" t="s">
        <v>1458</v>
      </c>
      <c r="C159" s="21">
        <v>525.99657839999986</v>
      </c>
    </row>
    <row r="160" spans="1:3" x14ac:dyDescent="0.25">
      <c r="A160" s="1">
        <v>129</v>
      </c>
      <c r="B160" s="2" t="s">
        <v>648</v>
      </c>
      <c r="C160" s="21">
        <v>157</v>
      </c>
    </row>
    <row r="161" spans="1:3" x14ac:dyDescent="0.25">
      <c r="A161" s="1">
        <v>130</v>
      </c>
      <c r="B161" s="2" t="s">
        <v>1459</v>
      </c>
      <c r="C161" s="21">
        <v>344.0015087999999</v>
      </c>
    </row>
    <row r="162" spans="1:3" x14ac:dyDescent="0.25">
      <c r="A162" s="1">
        <v>131</v>
      </c>
      <c r="B162" s="2" t="s">
        <v>1460</v>
      </c>
      <c r="C162" s="21">
        <v>304.0044312</v>
      </c>
    </row>
    <row r="163" spans="1:3" x14ac:dyDescent="0.25">
      <c r="A163" s="1">
        <v>132</v>
      </c>
      <c r="B163" s="2" t="s">
        <v>1461</v>
      </c>
      <c r="C163" s="21">
        <v>209.99901695999998</v>
      </c>
    </row>
    <row r="164" spans="1:3" x14ac:dyDescent="0.25">
      <c r="A164" s="1">
        <v>133</v>
      </c>
      <c r="B164" s="2" t="s">
        <v>1462</v>
      </c>
      <c r="C164" s="21">
        <v>181.00221696</v>
      </c>
    </row>
    <row r="165" spans="1:3" x14ac:dyDescent="0.25">
      <c r="A165" s="1">
        <v>134</v>
      </c>
      <c r="B165" s="2" t="s">
        <v>1463</v>
      </c>
      <c r="C165" s="21">
        <v>125.00375519999999</v>
      </c>
    </row>
    <row r="166" spans="1:3" x14ac:dyDescent="0.25">
      <c r="A166" s="1">
        <v>135</v>
      </c>
      <c r="B166" s="2" t="s">
        <v>1464</v>
      </c>
      <c r="C166" s="21">
        <v>1680.0026112</v>
      </c>
    </row>
    <row r="167" spans="1:3" x14ac:dyDescent="0.25">
      <c r="A167" s="1">
        <v>136</v>
      </c>
      <c r="B167" s="2" t="s">
        <v>1465</v>
      </c>
      <c r="C167" s="21">
        <v>1540.9984800000002</v>
      </c>
    </row>
    <row r="168" spans="1:3" x14ac:dyDescent="0.25">
      <c r="A168" s="1">
        <v>137</v>
      </c>
      <c r="B168" s="2" t="s">
        <v>1466</v>
      </c>
      <c r="C168" s="21">
        <v>282.99844319999994</v>
      </c>
    </row>
    <row r="169" spans="1:3" x14ac:dyDescent="0.25">
      <c r="A169" s="1">
        <v>138</v>
      </c>
      <c r="B169" s="2" t="s">
        <v>1467</v>
      </c>
      <c r="C169" s="21">
        <v>441.9995424</v>
      </c>
    </row>
    <row r="170" spans="1:3" x14ac:dyDescent="0.25">
      <c r="A170" s="1">
        <v>139</v>
      </c>
      <c r="B170" s="2" t="s">
        <v>1468</v>
      </c>
      <c r="C170" s="21">
        <v>567.99773279999999</v>
      </c>
    </row>
    <row r="171" spans="1:3" x14ac:dyDescent="0.25">
      <c r="A171" s="1">
        <v>140</v>
      </c>
      <c r="B171" s="2" t="s">
        <v>1469</v>
      </c>
      <c r="C171" s="21">
        <v>476.99951999999996</v>
      </c>
    </row>
    <row r="172" spans="1:3" x14ac:dyDescent="0.25">
      <c r="A172" s="1">
        <v>141</v>
      </c>
      <c r="B172" s="2" t="s">
        <v>1470</v>
      </c>
      <c r="C172" s="21">
        <v>214.00082639999999</v>
      </c>
    </row>
    <row r="173" spans="1:3" x14ac:dyDescent="0.25">
      <c r="A173" s="1">
        <v>142</v>
      </c>
      <c r="B173" s="2" t="s">
        <v>1471</v>
      </c>
      <c r="C173" s="21">
        <v>80.003083199999992</v>
      </c>
    </row>
    <row r="174" spans="1:3" x14ac:dyDescent="0.25">
      <c r="A174" s="1">
        <v>143</v>
      </c>
      <c r="B174" s="2" t="s">
        <v>1472</v>
      </c>
      <c r="C174" s="21">
        <v>94.997856640399988</v>
      </c>
    </row>
    <row r="175" spans="1:3" x14ac:dyDescent="0.25">
      <c r="A175" s="1">
        <v>144</v>
      </c>
      <c r="B175" s="2" t="s">
        <v>1473</v>
      </c>
      <c r="C175" s="21">
        <v>110.00454959999999</v>
      </c>
    </row>
    <row r="176" spans="1:3" ht="26.25" customHeight="1" x14ac:dyDescent="0.25">
      <c r="A176" s="5" t="s">
        <v>1474</v>
      </c>
      <c r="B176" s="277" t="s">
        <v>1475</v>
      </c>
      <c r="C176" s="278"/>
    </row>
    <row r="177" spans="1:3" x14ac:dyDescent="0.25">
      <c r="A177" s="1">
        <v>145</v>
      </c>
      <c r="B177" s="2" t="s">
        <v>212</v>
      </c>
      <c r="C177" s="21">
        <v>439.99645919999989</v>
      </c>
    </row>
    <row r="178" spans="1:3" x14ac:dyDescent="0.25">
      <c r="A178" s="1">
        <v>146</v>
      </c>
      <c r="B178" s="2" t="s">
        <v>220</v>
      </c>
      <c r="C178" s="21">
        <v>306.99923759999996</v>
      </c>
    </row>
    <row r="179" spans="1:3" x14ac:dyDescent="0.25">
      <c r="A179" s="1">
        <v>147</v>
      </c>
      <c r="B179" s="2" t="s">
        <v>1457</v>
      </c>
      <c r="C179" s="21">
        <v>532.99777919999997</v>
      </c>
    </row>
    <row r="180" spans="1:3" x14ac:dyDescent="0.25">
      <c r="A180" s="1">
        <v>148</v>
      </c>
      <c r="B180" s="2" t="s">
        <v>1464</v>
      </c>
      <c r="C180" s="21">
        <v>1468.997136</v>
      </c>
    </row>
    <row r="181" spans="1:3" x14ac:dyDescent="0.25">
      <c r="A181" s="1">
        <v>149</v>
      </c>
      <c r="B181" s="2" t="s">
        <v>1465</v>
      </c>
      <c r="C181" s="21">
        <v>1329.9978047999998</v>
      </c>
    </row>
    <row r="182" spans="1:3" x14ac:dyDescent="0.25">
      <c r="A182" s="1">
        <v>150</v>
      </c>
      <c r="B182" s="2" t="s">
        <v>1470</v>
      </c>
      <c r="C182" s="21">
        <v>144.99692352</v>
      </c>
    </row>
    <row r="183" spans="1:3" x14ac:dyDescent="0.25">
      <c r="A183" s="1">
        <v>151</v>
      </c>
      <c r="B183" s="2" t="s">
        <v>1473</v>
      </c>
      <c r="C183" s="21">
        <v>88.995743999999988</v>
      </c>
    </row>
    <row r="184" spans="1:3" x14ac:dyDescent="0.25">
      <c r="A184" s="4" t="s">
        <v>1476</v>
      </c>
      <c r="B184" s="10" t="s">
        <v>1477</v>
      </c>
      <c r="C184" s="188"/>
    </row>
    <row r="185" spans="1:3" ht="25.5" x14ac:dyDescent="0.25">
      <c r="A185" s="1">
        <v>152</v>
      </c>
      <c r="B185" s="7" t="s">
        <v>1478</v>
      </c>
      <c r="C185" s="20">
        <v>411.99734399999994</v>
      </c>
    </row>
    <row r="186" spans="1:3" ht="25.5" x14ac:dyDescent="0.25">
      <c r="A186" s="1">
        <v>153</v>
      </c>
      <c r="B186" s="2" t="s">
        <v>1479</v>
      </c>
      <c r="C186" s="21">
        <v>523.99694399999998</v>
      </c>
    </row>
    <row r="187" spans="1:3" x14ac:dyDescent="0.25">
      <c r="A187" s="1">
        <v>154</v>
      </c>
      <c r="B187" s="2" t="s">
        <v>1892</v>
      </c>
      <c r="C187" s="21">
        <v>393.99734399999994</v>
      </c>
    </row>
    <row r="188" spans="1:3" x14ac:dyDescent="0.25">
      <c r="A188" s="1">
        <v>155</v>
      </c>
      <c r="B188" s="2" t="s">
        <v>1893</v>
      </c>
      <c r="C188" s="21">
        <v>393.99734399999994</v>
      </c>
    </row>
    <row r="189" spans="1:3" x14ac:dyDescent="0.25">
      <c r="A189" s="1">
        <v>156</v>
      </c>
      <c r="B189" s="2" t="s">
        <v>1894</v>
      </c>
      <c r="C189" s="21">
        <v>343.995744</v>
      </c>
    </row>
    <row r="190" spans="1:3" ht="25.5" x14ac:dyDescent="0.25">
      <c r="A190" s="1">
        <v>157</v>
      </c>
      <c r="B190" s="6" t="s">
        <v>1895</v>
      </c>
      <c r="C190" s="23">
        <v>220.00086691200002</v>
      </c>
    </row>
    <row r="191" spans="1:3" x14ac:dyDescent="0.25">
      <c r="A191" s="9" t="s">
        <v>1896</v>
      </c>
      <c r="B191" s="8" t="s">
        <v>1897</v>
      </c>
      <c r="C191" s="187"/>
    </row>
    <row r="192" spans="1:3" ht="16.5" customHeight="1" x14ac:dyDescent="0.25">
      <c r="A192" s="1">
        <v>158</v>
      </c>
      <c r="B192" s="7" t="s">
        <v>1898</v>
      </c>
      <c r="C192" s="20">
        <v>272.54043129600001</v>
      </c>
    </row>
    <row r="193" spans="1:3" ht="27" hidden="1" x14ac:dyDescent="0.25">
      <c r="A193" s="232" t="s">
        <v>1152</v>
      </c>
      <c r="B193" s="231" t="s">
        <v>1153</v>
      </c>
      <c r="C193" s="227"/>
    </row>
    <row r="194" spans="1:3" ht="51.75" hidden="1" customHeight="1" x14ac:dyDescent="0.25">
      <c r="A194" s="1">
        <v>159</v>
      </c>
      <c r="B194" s="7" t="s">
        <v>1154</v>
      </c>
      <c r="C194" s="20">
        <v>388.88</v>
      </c>
    </row>
    <row r="195" spans="1:3" ht="16.5" customHeight="1" x14ac:dyDescent="0.25">
      <c r="A195" s="228"/>
      <c r="B195" s="229"/>
      <c r="C195" s="230"/>
    </row>
    <row r="196" spans="1:3" ht="16.5" customHeight="1" x14ac:dyDescent="0.25">
      <c r="A196" s="228"/>
      <c r="B196" s="229"/>
      <c r="C196" s="230"/>
    </row>
  </sheetData>
  <mergeCells count="26">
    <mergeCell ref="B103:C103"/>
    <mergeCell ref="A125:A127"/>
    <mergeCell ref="B176:C176"/>
    <mergeCell ref="B105:C105"/>
    <mergeCell ref="B113:C113"/>
    <mergeCell ref="B121:C121"/>
    <mergeCell ref="B133:C133"/>
    <mergeCell ref="B145:C145"/>
    <mergeCell ref="A122:A124"/>
    <mergeCell ref="A1:C1"/>
    <mergeCell ref="A2:C2"/>
    <mergeCell ref="B5:C5"/>
    <mergeCell ref="B31:C31"/>
    <mergeCell ref="A67:A68"/>
    <mergeCell ref="B42:C42"/>
    <mergeCell ref="B26:C26"/>
    <mergeCell ref="A65:A66"/>
    <mergeCell ref="B79:C79"/>
    <mergeCell ref="A80:A81"/>
    <mergeCell ref="A87:A88"/>
    <mergeCell ref="A101:A102"/>
    <mergeCell ref="A90:A91"/>
    <mergeCell ref="A85:A86"/>
    <mergeCell ref="A95:A96"/>
    <mergeCell ref="A99:A100"/>
    <mergeCell ref="A92:A93"/>
  </mergeCells>
  <phoneticPr fontId="0" type="noConversion"/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view="pageBreakPreview" zoomScaleSheetLayoutView="100" workbookViewId="0">
      <selection sqref="A1:C1"/>
    </sheetView>
  </sheetViews>
  <sheetFormatPr defaultRowHeight="15" x14ac:dyDescent="0.25"/>
  <cols>
    <col min="1" max="1" width="4.7109375" customWidth="1"/>
    <col min="2" max="2" width="73.28515625" customWidth="1"/>
    <col min="3" max="3" width="9.140625" style="178"/>
  </cols>
  <sheetData>
    <row r="1" spans="1:15" s="155" customFormat="1" ht="12.75" customHeight="1" x14ac:dyDescent="0.25">
      <c r="A1" s="273" t="s">
        <v>948</v>
      </c>
      <c r="B1" s="273"/>
      <c r="C1" s="273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s="156" customFormat="1" ht="25.5" customHeight="1" x14ac:dyDescent="0.25">
      <c r="A2" s="273" t="s">
        <v>949</v>
      </c>
      <c r="B2" s="273"/>
      <c r="C2" s="273"/>
    </row>
    <row r="3" spans="1:15" s="156" customFormat="1" ht="11.25" customHeight="1" x14ac:dyDescent="0.25">
      <c r="A3" s="165"/>
      <c r="B3" s="165"/>
      <c r="C3" s="191"/>
    </row>
    <row r="4" spans="1:15" ht="23.25" customHeight="1" x14ac:dyDescent="0.25">
      <c r="A4" s="181" t="s">
        <v>91</v>
      </c>
      <c r="B4" s="131" t="s">
        <v>92</v>
      </c>
      <c r="C4" s="168" t="s">
        <v>93</v>
      </c>
    </row>
    <row r="5" spans="1:15" x14ac:dyDescent="0.25">
      <c r="A5" s="92" t="s">
        <v>1900</v>
      </c>
      <c r="B5" s="85" t="s">
        <v>1210</v>
      </c>
      <c r="C5" s="192"/>
    </row>
    <row r="6" spans="1:15" x14ac:dyDescent="0.25">
      <c r="A6" s="84" t="s">
        <v>1902</v>
      </c>
      <c r="B6" s="87" t="s">
        <v>1211</v>
      </c>
      <c r="C6" s="190">
        <v>100.14609023999998</v>
      </c>
    </row>
    <row r="7" spans="1:15" x14ac:dyDescent="0.25">
      <c r="A7" s="84" t="s">
        <v>1904</v>
      </c>
      <c r="B7" s="86" t="s">
        <v>1212</v>
      </c>
      <c r="C7" s="190">
        <v>100.14609023999998</v>
      </c>
    </row>
    <row r="8" spans="1:15" x14ac:dyDescent="0.25">
      <c r="A8" s="84" t="s">
        <v>1906</v>
      </c>
      <c r="B8" s="86" t="s">
        <v>1213</v>
      </c>
      <c r="C8" s="190">
        <v>100.14609023999998</v>
      </c>
    </row>
    <row r="9" spans="1:15" x14ac:dyDescent="0.25">
      <c r="A9" s="84" t="s">
        <v>1908</v>
      </c>
      <c r="B9" s="88" t="s">
        <v>1214</v>
      </c>
      <c r="C9" s="190">
        <v>100.14609023999998</v>
      </c>
    </row>
    <row r="10" spans="1:15" x14ac:dyDescent="0.25">
      <c r="A10" s="89" t="s">
        <v>1910</v>
      </c>
      <c r="B10" s="45" t="s">
        <v>1215</v>
      </c>
      <c r="C10" s="183">
        <v>100.14609023999998</v>
      </c>
    </row>
    <row r="11" spans="1:15" x14ac:dyDescent="0.25">
      <c r="A11" s="93" t="s">
        <v>1933</v>
      </c>
      <c r="B11" s="95" t="s">
        <v>1216</v>
      </c>
      <c r="C11" s="183"/>
    </row>
    <row r="12" spans="1:15" x14ac:dyDescent="0.25">
      <c r="A12" s="89" t="s">
        <v>1935</v>
      </c>
      <c r="B12" s="79" t="s">
        <v>1217</v>
      </c>
      <c r="C12" s="183">
        <v>157.37242752</v>
      </c>
    </row>
    <row r="13" spans="1:15" x14ac:dyDescent="0.25">
      <c r="A13" s="89" t="s">
        <v>1936</v>
      </c>
      <c r="B13" s="80" t="s">
        <v>1218</v>
      </c>
      <c r="C13" s="183">
        <v>19.67155344</v>
      </c>
    </row>
    <row r="14" spans="1:15" x14ac:dyDescent="0.25">
      <c r="A14" s="89" t="s">
        <v>1937</v>
      </c>
      <c r="B14" s="80" t="s">
        <v>1219</v>
      </c>
      <c r="C14" s="183">
        <v>59.014660319999997</v>
      </c>
    </row>
    <row r="15" spans="1:15" x14ac:dyDescent="0.25">
      <c r="A15" s="93" t="s">
        <v>1958</v>
      </c>
      <c r="B15" s="95" t="s">
        <v>1220</v>
      </c>
      <c r="C15" s="183"/>
    </row>
    <row r="16" spans="1:15" x14ac:dyDescent="0.25">
      <c r="A16" s="89" t="s">
        <v>1960</v>
      </c>
      <c r="B16" s="80" t="s">
        <v>1221</v>
      </c>
      <c r="C16" s="183">
        <v>354.08796192000005</v>
      </c>
    </row>
    <row r="17" spans="1:3" x14ac:dyDescent="0.25">
      <c r="A17" s="89" t="s">
        <v>1961</v>
      </c>
      <c r="B17" s="80" t="s">
        <v>1222</v>
      </c>
      <c r="C17" s="183">
        <v>472.11728255999998</v>
      </c>
    </row>
    <row r="18" spans="1:3" x14ac:dyDescent="0.25">
      <c r="A18" s="96" t="s">
        <v>1962</v>
      </c>
      <c r="B18" s="81" t="s">
        <v>1223</v>
      </c>
      <c r="C18" s="183">
        <v>472.11728255999998</v>
      </c>
    </row>
    <row r="19" spans="1:3" x14ac:dyDescent="0.25">
      <c r="A19" s="96" t="s">
        <v>1963</v>
      </c>
      <c r="B19" s="81" t="s">
        <v>1224</v>
      </c>
      <c r="C19" s="183">
        <v>472.11728255999998</v>
      </c>
    </row>
    <row r="20" spans="1:3" x14ac:dyDescent="0.25">
      <c r="A20" s="96" t="s">
        <v>1965</v>
      </c>
      <c r="B20" s="91" t="s">
        <v>1225</v>
      </c>
      <c r="C20" s="183">
        <v>6294.8971008000008</v>
      </c>
    </row>
    <row r="21" spans="1:3" ht="24" x14ac:dyDescent="0.25">
      <c r="A21" s="96" t="s">
        <v>1967</v>
      </c>
      <c r="B21" s="35" t="s">
        <v>1226</v>
      </c>
      <c r="C21" s="183">
        <v>865.04475959193621</v>
      </c>
    </row>
    <row r="22" spans="1:3" x14ac:dyDescent="0.25">
      <c r="A22" s="93" t="s">
        <v>267</v>
      </c>
      <c r="B22" s="95" t="s">
        <v>1227</v>
      </c>
      <c r="C22" s="183"/>
    </row>
    <row r="23" spans="1:3" x14ac:dyDescent="0.25">
      <c r="A23" s="89" t="s">
        <v>269</v>
      </c>
      <c r="B23" s="80" t="s">
        <v>1228</v>
      </c>
      <c r="C23" s="183">
        <v>472.11728255999998</v>
      </c>
    </row>
    <row r="24" spans="1:3" x14ac:dyDescent="0.25">
      <c r="A24" s="89" t="s">
        <v>270</v>
      </c>
      <c r="B24" s="94" t="s">
        <v>1229</v>
      </c>
      <c r="C24" s="183">
        <v>472.11728255999998</v>
      </c>
    </row>
    <row r="25" spans="1:3" x14ac:dyDescent="0.25">
      <c r="A25" s="97" t="s">
        <v>315</v>
      </c>
      <c r="B25" s="95" t="s">
        <v>1230</v>
      </c>
      <c r="C25" s="183">
        <v>0</v>
      </c>
    </row>
    <row r="26" spans="1:3" x14ac:dyDescent="0.25">
      <c r="A26" s="89" t="s">
        <v>317</v>
      </c>
      <c r="B26" s="79" t="s">
        <v>1231</v>
      </c>
      <c r="C26" s="183">
        <v>428.839864992</v>
      </c>
    </row>
    <row r="27" spans="1:3" x14ac:dyDescent="0.25">
      <c r="A27" s="89" t="s">
        <v>318</v>
      </c>
      <c r="B27" s="80" t="s">
        <v>1232</v>
      </c>
      <c r="C27" s="183">
        <v>472.11728255999998</v>
      </c>
    </row>
    <row r="28" spans="1:3" x14ac:dyDescent="0.25">
      <c r="A28" s="89" t="s">
        <v>319</v>
      </c>
      <c r="B28" s="80" t="s">
        <v>1233</v>
      </c>
      <c r="C28" s="183">
        <v>354.08796192000005</v>
      </c>
    </row>
    <row r="29" spans="1:3" x14ac:dyDescent="0.25">
      <c r="A29" s="89" t="s">
        <v>320</v>
      </c>
      <c r="B29" s="80" t="s">
        <v>1234</v>
      </c>
      <c r="C29" s="183">
        <v>106.22638857600001</v>
      </c>
    </row>
    <row r="30" spans="1:3" x14ac:dyDescent="0.25">
      <c r="A30" s="89" t="s">
        <v>321</v>
      </c>
      <c r="B30" s="80" t="s">
        <v>1235</v>
      </c>
      <c r="C30" s="183">
        <v>472.11728255999998</v>
      </c>
    </row>
    <row r="31" spans="1:3" x14ac:dyDescent="0.25">
      <c r="A31" s="89" t="s">
        <v>323</v>
      </c>
      <c r="B31" s="80" t="s">
        <v>1236</v>
      </c>
      <c r="C31" s="183">
        <v>354.08796192000005</v>
      </c>
    </row>
    <row r="32" spans="1:3" x14ac:dyDescent="0.25">
      <c r="A32" s="89" t="s">
        <v>324</v>
      </c>
      <c r="B32" s="80" t="s">
        <v>1237</v>
      </c>
      <c r="C32" s="183">
        <v>354.08796192000005</v>
      </c>
    </row>
    <row r="33" spans="1:3" x14ac:dyDescent="0.25">
      <c r="A33" s="89" t="s">
        <v>340</v>
      </c>
      <c r="B33" s="80" t="s">
        <v>1238</v>
      </c>
      <c r="C33" s="183">
        <v>332.62808543999995</v>
      </c>
    </row>
    <row r="34" spans="1:3" x14ac:dyDescent="0.25">
      <c r="A34" s="89" t="s">
        <v>372</v>
      </c>
      <c r="B34" s="80" t="s">
        <v>1239</v>
      </c>
      <c r="C34" s="183">
        <v>232.48199519999994</v>
      </c>
    </row>
    <row r="35" spans="1:3" ht="26.25" x14ac:dyDescent="0.25">
      <c r="A35" s="89" t="s">
        <v>1608</v>
      </c>
      <c r="B35" s="91" t="s">
        <v>1240</v>
      </c>
      <c r="C35" s="183">
        <v>354.08796192000005</v>
      </c>
    </row>
    <row r="36" spans="1:3" x14ac:dyDescent="0.25">
      <c r="A36" s="89" t="s">
        <v>1636</v>
      </c>
      <c r="B36" s="80" t="s">
        <v>1241</v>
      </c>
      <c r="C36" s="183">
        <v>236.05864127999999</v>
      </c>
    </row>
    <row r="37" spans="1:3" x14ac:dyDescent="0.25">
      <c r="A37" s="97" t="s">
        <v>1675</v>
      </c>
      <c r="B37" s="288" t="s">
        <v>1242</v>
      </c>
      <c r="C37" s="289"/>
    </row>
    <row r="38" spans="1:3" x14ac:dyDescent="0.25">
      <c r="A38" s="89" t="s">
        <v>1677</v>
      </c>
      <c r="B38" s="80" t="s">
        <v>1243</v>
      </c>
      <c r="C38" s="183">
        <v>130.00035506975996</v>
      </c>
    </row>
    <row r="39" spans="1:3" x14ac:dyDescent="0.25">
      <c r="A39" s="89" t="s">
        <v>1678</v>
      </c>
      <c r="B39" s="80" t="s">
        <v>1244</v>
      </c>
      <c r="C39" s="183">
        <v>199.99889550144002</v>
      </c>
    </row>
    <row r="40" spans="1:3" x14ac:dyDescent="0.25">
      <c r="A40" s="286" t="s">
        <v>1702</v>
      </c>
      <c r="B40" s="80" t="s">
        <v>1245</v>
      </c>
      <c r="C40" s="183">
        <v>3195.7332724799999</v>
      </c>
    </row>
    <row r="41" spans="1:3" x14ac:dyDescent="0.25">
      <c r="A41" s="287"/>
      <c r="B41" s="80" t="s">
        <v>1246</v>
      </c>
      <c r="C41" s="183">
        <v>2556.5866179840004</v>
      </c>
    </row>
    <row r="42" spans="1:3" ht="25.5" x14ac:dyDescent="0.25">
      <c r="A42" s="89" t="s">
        <v>1704</v>
      </c>
      <c r="B42" s="80" t="s">
        <v>1425</v>
      </c>
      <c r="C42" s="184">
        <v>1845.55</v>
      </c>
    </row>
    <row r="43" spans="1:3" ht="25.5" customHeight="1" x14ac:dyDescent="0.25">
      <c r="A43" s="93" t="s">
        <v>1742</v>
      </c>
      <c r="B43" s="290" t="s">
        <v>967</v>
      </c>
      <c r="C43" s="291"/>
    </row>
    <row r="44" spans="1:3" x14ac:dyDescent="0.25">
      <c r="A44" s="286" t="s">
        <v>1744</v>
      </c>
      <c r="B44" s="80" t="s">
        <v>1247</v>
      </c>
      <c r="C44" s="183">
        <v>3548.62</v>
      </c>
    </row>
    <row r="45" spans="1:3" x14ac:dyDescent="0.25">
      <c r="A45" s="287"/>
      <c r="B45" s="80" t="s">
        <v>1248</v>
      </c>
      <c r="C45" s="183">
        <v>928.13965775999998</v>
      </c>
    </row>
    <row r="46" spans="1:3" x14ac:dyDescent="0.25">
      <c r="A46" s="286" t="s">
        <v>1745</v>
      </c>
      <c r="B46" s="98" t="s">
        <v>1249</v>
      </c>
      <c r="C46" s="183">
        <v>4513.7273529599997</v>
      </c>
    </row>
    <row r="47" spans="1:3" x14ac:dyDescent="0.25">
      <c r="A47" s="287"/>
      <c r="B47" s="98" t="s">
        <v>1250</v>
      </c>
      <c r="C47" s="183">
        <v>1235.7312206399999</v>
      </c>
    </row>
    <row r="48" spans="1:3" x14ac:dyDescent="0.25">
      <c r="A48" s="284" t="s">
        <v>1747</v>
      </c>
      <c r="B48" s="98" t="s">
        <v>1251</v>
      </c>
      <c r="C48" s="183">
        <v>5643.9475142400006</v>
      </c>
    </row>
    <row r="49" spans="1:3" x14ac:dyDescent="0.25">
      <c r="A49" s="285"/>
      <c r="B49" s="90" t="s">
        <v>1252</v>
      </c>
      <c r="C49" s="190">
        <v>1543.3227835199998</v>
      </c>
    </row>
    <row r="50" spans="1:3" ht="25.5" x14ac:dyDescent="0.25">
      <c r="A50" s="84" t="s">
        <v>1778</v>
      </c>
      <c r="B50" s="80" t="s">
        <v>1253</v>
      </c>
      <c r="C50" s="190">
        <v>2151.7102817280002</v>
      </c>
    </row>
    <row r="51" spans="1:3" ht="25.5" x14ac:dyDescent="0.25">
      <c r="A51" s="84" t="s">
        <v>485</v>
      </c>
      <c r="B51" s="80" t="s">
        <v>1254</v>
      </c>
      <c r="C51" s="190">
        <v>2968.6162464000004</v>
      </c>
    </row>
  </sheetData>
  <mergeCells count="8">
    <mergeCell ref="A1:C1"/>
    <mergeCell ref="A2:C2"/>
    <mergeCell ref="A48:A49"/>
    <mergeCell ref="A46:A47"/>
    <mergeCell ref="A44:A45"/>
    <mergeCell ref="A40:A41"/>
    <mergeCell ref="B37:C37"/>
    <mergeCell ref="B43:C43"/>
  </mergeCells>
  <phoneticPr fontId="0" type="noConversion"/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СГЛ продукты</vt:lpstr>
      <vt:lpstr>СГЛ вода</vt:lpstr>
      <vt:lpstr>СГЛ воздух</vt:lpstr>
      <vt:lpstr>СГЛ почва</vt:lpstr>
      <vt:lpstr>СГЛ токс</vt:lpstr>
      <vt:lpstr>СГЛ дез ср-ва</vt:lpstr>
      <vt:lpstr>Вир лаб</vt:lpstr>
      <vt:lpstr>Бак.лаб</vt:lpstr>
      <vt:lpstr>Физ факт</vt:lpstr>
      <vt:lpstr>Радиол</vt:lpstr>
      <vt:lpstr>ООИ</vt:lpstr>
      <vt:lpstr>СГО</vt:lpstr>
      <vt:lpstr>Эпид</vt:lpstr>
      <vt:lpstr>Гиг обучение</vt:lpstr>
      <vt:lpstr>ЗПП</vt:lpstr>
      <vt:lpstr>МИС</vt:lpstr>
      <vt:lpstr>Замеры</vt:lpstr>
      <vt:lpstr>Экспертизы</vt:lpstr>
      <vt:lpstr>Экспертизы!Область_печати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Коновалов Игорь Владиславович</dc:creator>
  <cp:lastModifiedBy>Хохряков Александр Олегович</cp:lastModifiedBy>
  <cp:lastPrinted>2016-12-30T08:41:37Z</cp:lastPrinted>
  <dcterms:created xsi:type="dcterms:W3CDTF">2016-12-28T08:57:03Z</dcterms:created>
  <dcterms:modified xsi:type="dcterms:W3CDTF">2018-10-31T13:37:01Z</dcterms:modified>
</cp:coreProperties>
</file>